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EF10874-F887-4804-AEFB-5699547115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2" l="1"/>
  <c r="M8" i="2"/>
  <c r="I8" i="2"/>
  <c r="AJ12" i="1" l="1"/>
  <c r="AI12" i="1"/>
  <c r="AH12" i="1"/>
  <c r="AG12" i="1"/>
  <c r="AF12" i="1"/>
  <c r="AE12" i="1"/>
  <c r="AD12" i="1"/>
  <c r="I18" i="1" s="1"/>
  <c r="AC12" i="1"/>
  <c r="H18" i="1" s="1"/>
  <c r="AB12" i="1"/>
  <c r="G18" i="1" s="1"/>
  <c r="AA12" i="1"/>
  <c r="F18" i="1" s="1"/>
  <c r="Z12" i="1"/>
  <c r="E18" i="1" s="1"/>
  <c r="Y12" i="1"/>
  <c r="I17" i="1" s="1"/>
  <c r="X12" i="1"/>
  <c r="H17" i="1" s="1"/>
  <c r="W12" i="1"/>
  <c r="G17" i="1" s="1"/>
  <c r="V12" i="1"/>
  <c r="F17" i="1" s="1"/>
  <c r="U12" i="1"/>
  <c r="E17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K17" i="1" l="1"/>
  <c r="L17" i="1"/>
  <c r="N17" i="1"/>
  <c r="M17" i="1"/>
  <c r="L18" i="1"/>
  <c r="K18" i="1"/>
  <c r="M18" i="1"/>
  <c r="E19" i="1"/>
  <c r="H19" i="1"/>
  <c r="F19" i="1"/>
  <c r="D13" i="1"/>
  <c r="I19" i="1"/>
  <c r="M16" i="1"/>
  <c r="O12" i="1"/>
  <c r="N12" i="1" s="1"/>
  <c r="N16" i="1" s="1"/>
  <c r="G19" i="1"/>
  <c r="L16" i="1"/>
  <c r="K16" i="1"/>
  <c r="M19" i="1" l="1"/>
  <c r="K19" i="1"/>
  <c r="L19" i="1"/>
  <c r="O16" i="1"/>
  <c r="O19" i="1" l="1"/>
  <c r="N19" i="1" s="1"/>
</calcChain>
</file>

<file path=xl/sharedStrings.xml><?xml version="1.0" encoding="utf-8"?>
<sst xmlns="http://schemas.openxmlformats.org/spreadsheetml/2006/main" count="201" uniqueCount="124">
  <si>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</si>
  <si>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</si>
  <si>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</si>
  <si>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</si>
  <si>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</si>
  <si>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</si>
  <si>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</si>
  <si>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</si>
  <si>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</si>
  <si>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</si>
  <si>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</si>
  <si>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</si>
  <si>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</si>
  <si>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</si>
  <si>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</si>
  <si>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</si>
  <si>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</si>
  <si>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</si>
  <si>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</si>
  <si>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</si>
  <si>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</si>
  <si>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</si>
  <si>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</si>
  <si>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</si>
  <si>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</si>
  <si>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</si>
  <si>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</si>
  <si>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</si>
  <si>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</si>
  <si>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</si>
  <si>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</si>
  <si>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</si>
  <si>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</si>
  <si>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</si>
  <si>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</si>
  <si>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</si>
  <si>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</si>
  <si>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</si>
  <si>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</si>
  <si>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</si>
  <si>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</si>
  <si>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</si>
  <si>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</si>
  <si>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Johanna Pirskanen</t>
  </si>
  <si>
    <t>SiiPe = Siilinjärven Pesis  (1987),  kasvattajaseura</t>
  </si>
  <si>
    <t>3.8.2003   Siilinjärvi</t>
  </si>
  <si>
    <t>SiiPe  2</t>
  </si>
  <si>
    <t>31.08. 2019  LaVe - SiiPe  0-2  (0-5, 1-5)</t>
  </si>
  <si>
    <t>16 v   0 kk 28 pv</t>
  </si>
  <si>
    <t>10.  ottelu</t>
  </si>
  <si>
    <t>08.07. 2020  SMJ - SiiPe  2-0  (2-1, 6-4)</t>
  </si>
  <si>
    <t>16 v 11 kk   5 pv</t>
  </si>
  <si>
    <t>13.  ottelu</t>
  </si>
  <si>
    <t>18.07. 2020  SiiPe - Tahko  0-2  (6-10, 0-6)</t>
  </si>
  <si>
    <t>16 v 11 kk 15 pv</t>
  </si>
  <si>
    <t>11.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</si>
  <si>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</si>
  <si>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</si>
  <si>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</si>
  <si>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</si>
  <si>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</si>
  <si>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</si>
  <si>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</si>
  <si>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</si>
  <si>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</si>
  <si>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</si>
  <si>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</si>
  <si>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</si>
  <si>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</si>
  <si>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</si>
  <si>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2019  Seinäjoki</t>
  </si>
  <si>
    <t xml:space="preserve">  0-1  (4-4, 0-4)</t>
  </si>
  <si>
    <t>Itä</t>
  </si>
  <si>
    <t>jok</t>
  </si>
  <si>
    <t>Matti Pirinen</t>
  </si>
  <si>
    <t>4/7</t>
  </si>
  <si>
    <t>JoMa</t>
  </si>
  <si>
    <t>JoMa = Joensuun Maila  (1957)</t>
  </si>
  <si>
    <t>NAISET</t>
  </si>
  <si>
    <t xml:space="preserve">  Itä - Länsi, tulos</t>
  </si>
  <si>
    <t>3/5</t>
  </si>
  <si>
    <t>Ikä ensimmäisessä ottelussa</t>
  </si>
  <si>
    <t>07.08. 2021  Pori</t>
  </si>
  <si>
    <t xml:space="preserve">  0-2 (1-4, 0-3)</t>
  </si>
  <si>
    <t>2p</t>
  </si>
  <si>
    <t>3/7</t>
  </si>
  <si>
    <t>0/1</t>
  </si>
  <si>
    <t>Sarita Heikkinen</t>
  </si>
  <si>
    <t>3050</t>
  </si>
  <si>
    <t>18 v  0 kk  4 pv</t>
  </si>
  <si>
    <t>9.</t>
  </si>
  <si>
    <t>8.</t>
  </si>
  <si>
    <t>L+T</t>
  </si>
  <si>
    <t>5.</t>
  </si>
  <si>
    <t>10.07. 2022  Tampere</t>
  </si>
  <si>
    <t xml:space="preserve">  0-1  (1-3, 1-1)</t>
  </si>
  <si>
    <t>3k</t>
  </si>
  <si>
    <t>Arttu Jurvakainen</t>
  </si>
  <si>
    <t>1810</t>
  </si>
  <si>
    <t>05.08. 2023  Sotkamo</t>
  </si>
  <si>
    <t xml:space="preserve">  0-2  (4-9, 1-5)</t>
  </si>
  <si>
    <t>s</t>
  </si>
  <si>
    <t>4/6</t>
  </si>
  <si>
    <t>Mattias Kitola</t>
  </si>
  <si>
    <t>2780</t>
  </si>
  <si>
    <t>6.</t>
  </si>
  <si>
    <t>2.</t>
  </si>
  <si>
    <t>7.</t>
  </si>
  <si>
    <t>1.</t>
  </si>
  <si>
    <t>Pesäkarhut</t>
  </si>
  <si>
    <t>Pesäkarhut  (1985)</t>
  </si>
  <si>
    <t>29.06. 2024  Jyväskylä</t>
  </si>
  <si>
    <t xml:space="preserve">  2-1  (5-4, 2-6, 0-0, 2-1)</t>
  </si>
  <si>
    <t>Länsi</t>
  </si>
  <si>
    <t>2k</t>
  </si>
  <si>
    <t>2/3</t>
  </si>
  <si>
    <t>Juha Antikainen</t>
  </si>
  <si>
    <t>3293</t>
  </si>
  <si>
    <t>12/23</t>
  </si>
  <si>
    <t>12/21</t>
  </si>
  <si>
    <t>0-0-0</t>
  </si>
  <si>
    <t>0-1-0</t>
  </si>
  <si>
    <t>1-0-0</t>
  </si>
  <si>
    <t xml:space="preserve"> Kärkilyöjäkuningatar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</si>
</sst>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3" fillId="3" borderId="2" xfId="0" applyFont="1" applyFill="1" applyBorder="1"/>
    <xf numFmtId="49" fontId="2" fillId="3" borderId="2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49" fontId="2" fillId="3" borderId="7" xfId="0" applyNumberFormat="1" applyFont="1" applyFill="1" applyBorder="1"/>
    <xf numFmtId="0" fontId="2" fillId="3" borderId="9" xfId="0" applyFont="1" applyFill="1" applyBorder="1"/>
    <xf numFmtId="0" fontId="6" fillId="2" borderId="13" xfId="0" applyFont="1" applyFill="1" applyBorder="1" applyAlignment="1">
      <alignment horizontal="left"/>
    </xf>
    <xf numFmtId="0" fontId="6" fillId="2" borderId="0" xfId="0" applyFont="1" applyFill="1"/>
    <xf numFmtId="49" fontId="2" fillId="2" borderId="0" xfId="0" applyNumberFormat="1" applyFont="1" applyFill="1"/>
    <xf numFmtId="0" fontId="2" fillId="2" borderId="5" xfId="0" applyFont="1" applyFill="1" applyBorder="1"/>
    <xf numFmtId="0" fontId="2" fillId="2" borderId="7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0" fillId="3" borderId="0" xfId="0" applyFill="1"/>
    <xf numFmtId="0" fontId="0" fillId="2" borderId="0" xfId="0" applyFill="1"/>
    <xf numFmtId="0" fontId="2" fillId="3" borderId="4" xfId="0" applyFont="1" applyFill="1" applyBorder="1" applyAlignment="1">
      <alignment horizontal="center" vertical="top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2" applyNumberFormat="1" applyFont="1" applyFill="1" applyBorder="1" applyAlignment="1"/>
    <xf numFmtId="165" fontId="2" fillId="2" borderId="6" xfId="2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3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6" fillId="3" borderId="2" xfId="0" applyFont="1" applyFill="1" applyBorder="1" applyAlignment="1">
      <alignment horizontal="center"/>
    </xf>
  </cellXfs>
  <cellStyles count="4">
    <cellStyle name="Hyperlinkki" xfId="3" builtinId="8"/>
    <cellStyle name="Normaali" xfId="0" builtinId="0"/>
    <cellStyle name="Prosenttia" xfId="1" builtinId="5"/>
    <cellStyle name="Prosenttia 2" xfId="2" xr:uid="{0FBF4634-B086-4634-B4C3-218147B08C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8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8" customWidth="1"/>
    <col min="4" max="4" width="12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8" width="5.7109375" style="140" customWidth="1"/>
    <col min="19" max="19" width="5.7109375" style="59" customWidth="1"/>
    <col min="20" max="20" width="0.7109375" style="38" customWidth="1"/>
    <col min="21" max="28" width="5.7109375" style="60" customWidth="1"/>
    <col min="29" max="36" width="5.7109375" style="8" customWidth="1"/>
    <col min="37" max="37" width="66.42578125" style="8" customWidth="1"/>
    <col min="38" max="16384" width="9.140625" style="8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5"/>
      <c r="H1" s="5"/>
      <c r="I1" s="5"/>
      <c r="J1" s="5"/>
      <c r="K1" s="5"/>
      <c r="L1" s="5"/>
      <c r="M1" s="3"/>
      <c r="N1" s="6"/>
      <c r="O1" s="6"/>
      <c r="P1" s="139"/>
      <c r="Q1" s="139"/>
      <c r="R1" s="13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7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23"/>
      <c r="AP2" s="7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14</v>
      </c>
      <c r="Q3" s="18" t="s">
        <v>15</v>
      </c>
      <c r="R3" s="18" t="s">
        <v>92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24</v>
      </c>
      <c r="AF3" s="18" t="s">
        <v>25</v>
      </c>
      <c r="AG3" s="15" t="s">
        <v>26</v>
      </c>
      <c r="AH3" s="15" t="s">
        <v>31</v>
      </c>
      <c r="AI3" s="17" t="s">
        <v>32</v>
      </c>
      <c r="AJ3" s="18" t="s">
        <v>33</v>
      </c>
      <c r="AK3" s="23"/>
      <c r="AL3" s="9"/>
      <c r="AM3" s="9"/>
      <c r="AN3" s="9"/>
      <c r="AO3" s="9"/>
      <c r="AP3" s="7"/>
    </row>
    <row r="4" spans="1:42" ht="15" customHeight="1" x14ac:dyDescent="0.25">
      <c r="A4" s="1"/>
      <c r="B4" s="63">
        <v>2018</v>
      </c>
      <c r="C4" s="63"/>
      <c r="D4" s="64" t="s">
        <v>39</v>
      </c>
      <c r="E4" s="63"/>
      <c r="F4" s="65" t="s">
        <v>40</v>
      </c>
      <c r="G4" s="66"/>
      <c r="H4" s="67"/>
      <c r="I4" s="63"/>
      <c r="J4" s="63"/>
      <c r="K4" s="63"/>
      <c r="L4" s="63"/>
      <c r="M4" s="63"/>
      <c r="N4" s="63"/>
      <c r="O4" s="24"/>
      <c r="P4" s="18"/>
      <c r="Q4" s="18"/>
      <c r="R4" s="18"/>
      <c r="S4" s="18"/>
      <c r="U4" s="28"/>
      <c r="V4" s="28"/>
      <c r="W4" s="28"/>
      <c r="X4" s="28"/>
      <c r="Y4" s="28"/>
      <c r="Z4" s="29"/>
      <c r="AA4" s="29"/>
      <c r="AB4" s="29"/>
      <c r="AC4" s="29"/>
      <c r="AD4" s="29"/>
      <c r="AE4" s="28"/>
      <c r="AF4" s="28"/>
      <c r="AG4" s="28"/>
      <c r="AH4" s="28"/>
      <c r="AI4" s="28"/>
      <c r="AJ4" s="28"/>
      <c r="AK4" s="23"/>
      <c r="AL4" s="9"/>
      <c r="AM4" s="9"/>
      <c r="AN4" s="9"/>
      <c r="AO4" s="9"/>
      <c r="AP4" s="7"/>
    </row>
    <row r="5" spans="1:42" ht="15" customHeight="1" x14ac:dyDescent="0.2">
      <c r="A5" s="1"/>
      <c r="B5" s="63">
        <v>2019</v>
      </c>
      <c r="C5" s="63"/>
      <c r="D5" s="64" t="s">
        <v>46</v>
      </c>
      <c r="E5" s="63"/>
      <c r="F5" s="65" t="s">
        <v>40</v>
      </c>
      <c r="G5" s="66"/>
      <c r="H5" s="67"/>
      <c r="I5" s="63"/>
      <c r="J5" s="63"/>
      <c r="K5" s="63"/>
      <c r="L5" s="63"/>
      <c r="M5" s="63"/>
      <c r="N5" s="63"/>
      <c r="O5" s="24"/>
      <c r="P5" s="18"/>
      <c r="Q5" s="18"/>
      <c r="R5" s="18"/>
      <c r="S5" s="18"/>
      <c r="T5" s="24"/>
      <c r="U5" s="28"/>
      <c r="V5" s="28"/>
      <c r="W5" s="28"/>
      <c r="X5" s="28"/>
      <c r="Y5" s="28"/>
      <c r="Z5" s="29"/>
      <c r="AA5" s="29"/>
      <c r="AB5" s="29"/>
      <c r="AC5" s="29"/>
      <c r="AD5" s="29"/>
      <c r="AE5" s="28"/>
      <c r="AF5" s="28"/>
      <c r="AG5" s="28"/>
      <c r="AH5" s="28"/>
      <c r="AI5" s="28"/>
      <c r="AJ5" s="28"/>
      <c r="AK5" s="23"/>
      <c r="AL5" s="9"/>
      <c r="AM5" s="9"/>
      <c r="AN5" s="9"/>
      <c r="AO5" s="9"/>
      <c r="AP5" s="7"/>
    </row>
    <row r="6" spans="1:42" ht="15" customHeight="1" x14ac:dyDescent="0.2">
      <c r="A6" s="1"/>
      <c r="B6" s="25">
        <v>2019</v>
      </c>
      <c r="C6" s="25"/>
      <c r="D6" s="26" t="s">
        <v>39</v>
      </c>
      <c r="E6" s="25"/>
      <c r="F6" s="27" t="s">
        <v>34</v>
      </c>
      <c r="G6" s="62"/>
      <c r="H6" s="61"/>
      <c r="I6" s="25"/>
      <c r="J6" s="25"/>
      <c r="K6" s="25"/>
      <c r="L6" s="25"/>
      <c r="M6" s="25"/>
      <c r="N6" s="25"/>
      <c r="O6" s="32"/>
      <c r="P6" s="18"/>
      <c r="Q6" s="18"/>
      <c r="R6" s="18"/>
      <c r="S6" s="18"/>
      <c r="T6" s="24"/>
      <c r="U6" s="28"/>
      <c r="V6" s="28"/>
      <c r="W6" s="28"/>
      <c r="X6" s="28"/>
      <c r="Y6" s="28"/>
      <c r="Z6" s="29">
        <v>3</v>
      </c>
      <c r="AA6" s="29">
        <v>0</v>
      </c>
      <c r="AB6" s="29">
        <v>0</v>
      </c>
      <c r="AC6" s="29">
        <v>4</v>
      </c>
      <c r="AD6" s="29">
        <v>12</v>
      </c>
      <c r="AE6" s="28"/>
      <c r="AF6" s="28"/>
      <c r="AG6" s="28"/>
      <c r="AH6" s="28"/>
      <c r="AI6" s="28"/>
      <c r="AJ6" s="28"/>
      <c r="AK6" s="23"/>
      <c r="AL6" s="9"/>
      <c r="AM6" s="9"/>
      <c r="AN6" s="9"/>
      <c r="AO6" s="9"/>
      <c r="AP6" s="7"/>
    </row>
    <row r="7" spans="1:42" ht="15" customHeight="1" x14ac:dyDescent="0.2">
      <c r="A7" s="1"/>
      <c r="B7" s="28">
        <v>2020</v>
      </c>
      <c r="C7" s="28" t="s">
        <v>55</v>
      </c>
      <c r="D7" s="30" t="s">
        <v>39</v>
      </c>
      <c r="E7" s="28">
        <v>20</v>
      </c>
      <c r="F7" s="28">
        <v>1</v>
      </c>
      <c r="G7" s="28">
        <v>2</v>
      </c>
      <c r="H7" s="89">
        <v>17</v>
      </c>
      <c r="I7" s="28">
        <v>92</v>
      </c>
      <c r="J7" s="28">
        <v>83</v>
      </c>
      <c r="K7" s="28">
        <v>6</v>
      </c>
      <c r="L7" s="28">
        <v>0</v>
      </c>
      <c r="M7" s="28">
        <v>3</v>
      </c>
      <c r="N7" s="31">
        <v>0.626</v>
      </c>
      <c r="O7" s="32">
        <v>147</v>
      </c>
      <c r="P7" s="18"/>
      <c r="Q7" s="18"/>
      <c r="R7" s="18"/>
      <c r="S7" s="18"/>
      <c r="T7" s="24"/>
      <c r="U7" s="28"/>
      <c r="V7" s="28"/>
      <c r="W7" s="28"/>
      <c r="X7" s="28"/>
      <c r="Y7" s="28"/>
      <c r="Z7" s="29"/>
      <c r="AA7" s="29"/>
      <c r="AB7" s="29"/>
      <c r="AC7" s="29"/>
      <c r="AD7" s="29"/>
      <c r="AE7" s="28"/>
      <c r="AF7" s="28"/>
      <c r="AG7" s="28"/>
      <c r="AH7" s="28"/>
      <c r="AI7" s="28"/>
      <c r="AJ7" s="28"/>
      <c r="AK7" s="23"/>
      <c r="AL7" s="9"/>
      <c r="AM7" s="9"/>
      <c r="AN7" s="9"/>
      <c r="AO7" s="9"/>
      <c r="AP7" s="7"/>
    </row>
    <row r="8" spans="1:42" ht="15" customHeight="1" x14ac:dyDescent="0.2">
      <c r="A8" s="1"/>
      <c r="B8" s="135">
        <v>2021</v>
      </c>
      <c r="C8" s="135" t="s">
        <v>90</v>
      </c>
      <c r="D8" s="136" t="s">
        <v>76</v>
      </c>
      <c r="E8" s="135">
        <v>21</v>
      </c>
      <c r="F8" s="135">
        <v>1</v>
      </c>
      <c r="G8" s="135">
        <v>3</v>
      </c>
      <c r="H8" s="141">
        <v>23</v>
      </c>
      <c r="I8" s="135">
        <v>113</v>
      </c>
      <c r="J8" s="135">
        <v>98</v>
      </c>
      <c r="K8" s="135">
        <v>8</v>
      </c>
      <c r="L8" s="135">
        <v>3</v>
      </c>
      <c r="M8" s="135">
        <v>4</v>
      </c>
      <c r="N8" s="137">
        <v>0.71970000000000001</v>
      </c>
      <c r="O8" s="138">
        <v>157</v>
      </c>
      <c r="P8" s="18"/>
      <c r="Q8" s="18"/>
      <c r="R8" s="18"/>
      <c r="S8" s="18" t="s">
        <v>91</v>
      </c>
      <c r="T8" s="24"/>
      <c r="U8" s="28"/>
      <c r="V8" s="28"/>
      <c r="W8" s="28"/>
      <c r="X8" s="28"/>
      <c r="Y8" s="28"/>
      <c r="Z8" s="29"/>
      <c r="AA8" s="29"/>
      <c r="AB8" s="29"/>
      <c r="AC8" s="29"/>
      <c r="AD8" s="29"/>
      <c r="AE8" s="28">
        <v>1</v>
      </c>
      <c r="AF8" s="28"/>
      <c r="AG8" s="28"/>
      <c r="AH8" s="28"/>
      <c r="AI8" s="28"/>
      <c r="AJ8" s="28"/>
      <c r="AK8" s="23"/>
      <c r="AL8" s="9"/>
      <c r="AM8" s="9"/>
      <c r="AN8" s="9"/>
      <c r="AO8" s="9"/>
      <c r="AP8" s="7"/>
    </row>
    <row r="9" spans="1:42" ht="15" customHeight="1" x14ac:dyDescent="0.2">
      <c r="A9" s="1"/>
      <c r="B9" s="135">
        <v>2022</v>
      </c>
      <c r="C9" s="135" t="s">
        <v>90</v>
      </c>
      <c r="D9" s="136" t="s">
        <v>76</v>
      </c>
      <c r="E9" s="135">
        <v>24</v>
      </c>
      <c r="F9" s="135">
        <v>1</v>
      </c>
      <c r="G9" s="135">
        <v>1</v>
      </c>
      <c r="H9" s="141">
        <v>21</v>
      </c>
      <c r="I9" s="135">
        <v>133</v>
      </c>
      <c r="J9" s="135">
        <v>120</v>
      </c>
      <c r="K9" s="135">
        <v>10</v>
      </c>
      <c r="L9" s="135">
        <v>1</v>
      </c>
      <c r="M9" s="135">
        <v>2</v>
      </c>
      <c r="N9" s="137">
        <v>0.7964</v>
      </c>
      <c r="O9" s="138">
        <v>167</v>
      </c>
      <c r="P9" s="18"/>
      <c r="Q9" s="18"/>
      <c r="R9" s="18"/>
      <c r="S9" s="18" t="s">
        <v>93</v>
      </c>
      <c r="T9" s="24"/>
      <c r="U9" s="28"/>
      <c r="V9" s="28"/>
      <c r="W9" s="28"/>
      <c r="X9" s="28"/>
      <c r="Y9" s="28"/>
      <c r="Z9" s="29"/>
      <c r="AA9" s="29"/>
      <c r="AB9" s="29"/>
      <c r="AC9" s="29"/>
      <c r="AD9" s="29"/>
      <c r="AE9" s="28">
        <v>1</v>
      </c>
      <c r="AF9" s="28"/>
      <c r="AG9" s="28"/>
      <c r="AH9" s="28"/>
      <c r="AI9" s="28"/>
      <c r="AJ9" s="28"/>
      <c r="AK9" s="23"/>
      <c r="AL9" s="9"/>
      <c r="AM9" s="9"/>
      <c r="AN9" s="9"/>
      <c r="AO9" s="9"/>
      <c r="AP9" s="7"/>
    </row>
    <row r="10" spans="1:42" ht="15" customHeight="1" x14ac:dyDescent="0.25">
      <c r="A10" s="1"/>
      <c r="B10" s="28">
        <v>2023</v>
      </c>
      <c r="C10" s="28" t="s">
        <v>105</v>
      </c>
      <c r="D10" s="144" t="s">
        <v>76</v>
      </c>
      <c r="E10" s="135">
        <v>24</v>
      </c>
      <c r="F10" s="135">
        <v>6</v>
      </c>
      <c r="G10" s="28">
        <v>1</v>
      </c>
      <c r="H10" s="141">
        <v>53</v>
      </c>
      <c r="I10" s="135">
        <v>153</v>
      </c>
      <c r="J10" s="28">
        <v>126</v>
      </c>
      <c r="K10" s="28">
        <v>12</v>
      </c>
      <c r="L10" s="28">
        <v>8</v>
      </c>
      <c r="M10" s="28">
        <v>7</v>
      </c>
      <c r="N10" s="145">
        <v>0.85</v>
      </c>
      <c r="O10" s="146">
        <v>180</v>
      </c>
      <c r="P10" s="18"/>
      <c r="Q10" s="28" t="s">
        <v>106</v>
      </c>
      <c r="R10" s="18" t="s">
        <v>107</v>
      </c>
      <c r="S10" s="28" t="s">
        <v>108</v>
      </c>
      <c r="U10" s="28">
        <v>5</v>
      </c>
      <c r="V10" s="28">
        <v>0</v>
      </c>
      <c r="W10" s="89">
        <v>1</v>
      </c>
      <c r="X10" s="28">
        <v>9</v>
      </c>
      <c r="Y10" s="28">
        <v>28</v>
      </c>
      <c r="Z10" s="29"/>
      <c r="AA10" s="29"/>
      <c r="AB10" s="29"/>
      <c r="AC10" s="29"/>
      <c r="AD10" s="29"/>
      <c r="AE10" s="28">
        <v>1</v>
      </c>
      <c r="AF10" s="28"/>
      <c r="AG10" s="28"/>
      <c r="AH10" s="28"/>
      <c r="AI10" s="28"/>
      <c r="AJ10" s="28"/>
      <c r="AK10" s="23"/>
      <c r="AL10" s="9"/>
      <c r="AM10" s="9"/>
      <c r="AN10" s="9"/>
      <c r="AO10" s="9"/>
      <c r="AP10" s="7"/>
    </row>
    <row r="11" spans="1:42" ht="15" customHeight="1" x14ac:dyDescent="0.2">
      <c r="A11" s="1"/>
      <c r="B11" s="156">
        <v>2024</v>
      </c>
      <c r="C11" s="156" t="s">
        <v>107</v>
      </c>
      <c r="D11" s="157" t="s">
        <v>109</v>
      </c>
      <c r="E11" s="156">
        <v>24</v>
      </c>
      <c r="F11" s="156">
        <v>1</v>
      </c>
      <c r="G11" s="156">
        <v>1</v>
      </c>
      <c r="H11" s="156">
        <v>32</v>
      </c>
      <c r="I11" s="156">
        <v>114</v>
      </c>
      <c r="J11" s="156">
        <v>103</v>
      </c>
      <c r="K11" s="156">
        <v>5</v>
      </c>
      <c r="L11" s="156">
        <v>4</v>
      </c>
      <c r="M11" s="156">
        <v>2</v>
      </c>
      <c r="N11" s="158">
        <v>0.74509803921568629</v>
      </c>
      <c r="O11" s="19">
        <v>153</v>
      </c>
      <c r="P11" s="18"/>
      <c r="Q11" s="18" t="s">
        <v>91</v>
      </c>
      <c r="R11" s="18"/>
      <c r="S11" s="18" t="s">
        <v>93</v>
      </c>
      <c r="T11" s="19"/>
      <c r="U11" s="28">
        <v>7</v>
      </c>
      <c r="V11" s="28">
        <v>0</v>
      </c>
      <c r="W11" s="28">
        <v>0</v>
      </c>
      <c r="X11" s="28">
        <v>8</v>
      </c>
      <c r="Y11" s="28">
        <v>40</v>
      </c>
      <c r="Z11" s="29"/>
      <c r="AA11" s="29"/>
      <c r="AB11" s="29"/>
      <c r="AC11" s="29"/>
      <c r="AD11" s="29"/>
      <c r="AE11" s="28">
        <v>1</v>
      </c>
      <c r="AF11" s="28"/>
      <c r="AG11" s="28"/>
      <c r="AH11" s="28"/>
      <c r="AI11" s="28"/>
      <c r="AJ11" s="28"/>
      <c r="AK11" s="23"/>
      <c r="AL11" s="9"/>
      <c r="AM11" s="9"/>
      <c r="AN11" s="9"/>
      <c r="AO11" s="9"/>
      <c r="AP11" s="7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113</v>
      </c>
      <c r="F12" s="18">
        <f t="shared" si="0"/>
        <v>10</v>
      </c>
      <c r="G12" s="18">
        <f t="shared" si="0"/>
        <v>8</v>
      </c>
      <c r="H12" s="18">
        <f t="shared" si="0"/>
        <v>146</v>
      </c>
      <c r="I12" s="18">
        <f t="shared" si="0"/>
        <v>605</v>
      </c>
      <c r="J12" s="18">
        <f t="shared" si="0"/>
        <v>530</v>
      </c>
      <c r="K12" s="18">
        <f t="shared" si="0"/>
        <v>41</v>
      </c>
      <c r="L12" s="18">
        <f t="shared" si="0"/>
        <v>16</v>
      </c>
      <c r="M12" s="18">
        <f t="shared" si="0"/>
        <v>18</v>
      </c>
      <c r="N12" s="33">
        <f>PRODUCT(I12/O12)</f>
        <v>0.75248756218905477</v>
      </c>
      <c r="O12" s="34">
        <f t="shared" ref="O12:AJ12" si="1">SUM(O4:O11)</f>
        <v>804</v>
      </c>
      <c r="P12" s="18" t="s">
        <v>120</v>
      </c>
      <c r="Q12" s="18" t="s">
        <v>121</v>
      </c>
      <c r="R12" s="18" t="s">
        <v>120</v>
      </c>
      <c r="S12" s="18" t="s">
        <v>122</v>
      </c>
      <c r="T12" s="24"/>
      <c r="U12" s="18">
        <f t="shared" si="1"/>
        <v>12</v>
      </c>
      <c r="V12" s="18">
        <f t="shared" si="1"/>
        <v>0</v>
      </c>
      <c r="W12" s="18">
        <f t="shared" si="1"/>
        <v>1</v>
      </c>
      <c r="X12" s="18">
        <f t="shared" si="1"/>
        <v>17</v>
      </c>
      <c r="Y12" s="18">
        <f t="shared" si="1"/>
        <v>68</v>
      </c>
      <c r="Z12" s="18">
        <f t="shared" si="1"/>
        <v>3</v>
      </c>
      <c r="AA12" s="18">
        <f t="shared" si="1"/>
        <v>0</v>
      </c>
      <c r="AB12" s="18">
        <f t="shared" si="1"/>
        <v>0</v>
      </c>
      <c r="AC12" s="18">
        <f t="shared" si="1"/>
        <v>4</v>
      </c>
      <c r="AD12" s="18">
        <f t="shared" si="1"/>
        <v>12</v>
      </c>
      <c r="AE12" s="18">
        <f t="shared" si="1"/>
        <v>4</v>
      </c>
      <c r="AF12" s="18">
        <f t="shared" si="1"/>
        <v>0</v>
      </c>
      <c r="AG12" s="18">
        <f t="shared" si="1"/>
        <v>0</v>
      </c>
      <c r="AH12" s="18">
        <f t="shared" si="1"/>
        <v>0</v>
      </c>
      <c r="AI12" s="18">
        <f t="shared" si="1"/>
        <v>0</v>
      </c>
      <c r="AJ12" s="18">
        <f t="shared" si="1"/>
        <v>0</v>
      </c>
      <c r="AK12" s="23"/>
      <c r="AL12" s="9"/>
      <c r="AM12" s="9"/>
      <c r="AN12" s="9"/>
      <c r="AO12" s="9"/>
      <c r="AP12" s="7"/>
    </row>
    <row r="13" spans="1:42" ht="15" customHeight="1" x14ac:dyDescent="0.2">
      <c r="A13" s="1"/>
      <c r="B13" s="30" t="s">
        <v>2</v>
      </c>
      <c r="C13" s="35"/>
      <c r="D13" s="36">
        <f>SUM(F12:H12)+((I12-F12-G12)/3)+(E12/3)+(AE12*25)+(AF12*25)+(AG12*10)+(AH12*25)+(AI12*20)+(AJ12*15)</f>
        <v>497.33333333333331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7"/>
      <c r="AJ13" s="1"/>
      <c r="AK13" s="23"/>
      <c r="AL13" s="9"/>
      <c r="AM13" s="9"/>
      <c r="AN13" s="9"/>
      <c r="AO13" s="9"/>
      <c r="AP13" s="7"/>
    </row>
    <row r="14" spans="1:42" s="9" customFormat="1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3"/>
      <c r="AL14" s="8"/>
      <c r="AP14" s="7"/>
    </row>
    <row r="15" spans="1:42" ht="15" customHeight="1" x14ac:dyDescent="0.25">
      <c r="A15" s="1"/>
      <c r="B15" s="22" t="s">
        <v>16</v>
      </c>
      <c r="C15" s="39"/>
      <c r="D15" s="39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33" t="s">
        <v>37</v>
      </c>
      <c r="O15" s="24"/>
      <c r="P15" s="40" t="s">
        <v>35</v>
      </c>
      <c r="Q15" s="12"/>
      <c r="R15" s="12"/>
      <c r="S15" s="12"/>
      <c r="T15" s="41"/>
      <c r="U15" s="41"/>
      <c r="V15" s="41"/>
      <c r="W15" s="41"/>
      <c r="X15" s="41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42"/>
      <c r="AK15" s="23"/>
      <c r="AL15" s="9"/>
      <c r="AM15" s="9"/>
      <c r="AN15" s="9"/>
      <c r="AO15" s="9"/>
      <c r="AP15" s="7"/>
    </row>
    <row r="16" spans="1:42" ht="15" customHeight="1" x14ac:dyDescent="0.2">
      <c r="A16" s="1"/>
      <c r="B16" s="40" t="s">
        <v>17</v>
      </c>
      <c r="C16" s="12"/>
      <c r="D16" s="42"/>
      <c r="E16" s="28">
        <f>PRODUCT(E12)</f>
        <v>113</v>
      </c>
      <c r="F16" s="28">
        <f>PRODUCT(F12)</f>
        <v>10</v>
      </c>
      <c r="G16" s="28">
        <f>PRODUCT(G12)</f>
        <v>8</v>
      </c>
      <c r="H16" s="28">
        <f>PRODUCT(H12)</f>
        <v>146</v>
      </c>
      <c r="I16" s="28">
        <f>PRODUCT(I12)</f>
        <v>605</v>
      </c>
      <c r="J16" s="1"/>
      <c r="K16" s="43">
        <f>PRODUCT((F16+G16)/E16)</f>
        <v>0.15929203539823009</v>
      </c>
      <c r="L16" s="43">
        <f>PRODUCT(H16/E16)</f>
        <v>1.2920353982300885</v>
      </c>
      <c r="M16" s="43">
        <f>PRODUCT(I16/E16)</f>
        <v>5.3539823008849554</v>
      </c>
      <c r="N16" s="44">
        <f>PRODUCT(N12)</f>
        <v>0.75248756218905477</v>
      </c>
      <c r="O16" s="24">
        <f>PRODUCT(O12)</f>
        <v>804</v>
      </c>
      <c r="P16" s="68" t="s">
        <v>21</v>
      </c>
      <c r="Q16" s="69"/>
      <c r="R16" s="70" t="s">
        <v>47</v>
      </c>
      <c r="S16" s="70"/>
      <c r="T16" s="70"/>
      <c r="U16" s="70"/>
      <c r="V16" s="70"/>
      <c r="W16" s="70"/>
      <c r="X16" s="70"/>
      <c r="Y16" s="70"/>
      <c r="Z16" s="70"/>
      <c r="AA16" s="71" t="s">
        <v>36</v>
      </c>
      <c r="AB16" s="70"/>
      <c r="AC16" s="72" t="s">
        <v>48</v>
      </c>
      <c r="AD16" s="70"/>
      <c r="AE16" s="70"/>
      <c r="AF16" s="70"/>
      <c r="AG16" s="70"/>
      <c r="AH16" s="70"/>
      <c r="AI16" s="70"/>
      <c r="AJ16" s="72"/>
      <c r="AK16" s="23"/>
      <c r="AL16" s="1"/>
      <c r="AM16" s="9"/>
      <c r="AN16" s="9"/>
      <c r="AO16" s="9"/>
      <c r="AP16" s="7"/>
    </row>
    <row r="17" spans="1:42" ht="15" customHeight="1" x14ac:dyDescent="0.2">
      <c r="A17" s="1"/>
      <c r="B17" s="45" t="s">
        <v>18</v>
      </c>
      <c r="C17" s="46"/>
      <c r="D17" s="47"/>
      <c r="E17" s="28">
        <f>SUM(U12)</f>
        <v>12</v>
      </c>
      <c r="F17" s="28">
        <f>SUM(V12)</f>
        <v>0</v>
      </c>
      <c r="G17" s="28">
        <f>SUM(W12)</f>
        <v>1</v>
      </c>
      <c r="H17" s="28">
        <f>SUM(X12)</f>
        <v>17</v>
      </c>
      <c r="I17" s="28">
        <f>SUM(Y12)</f>
        <v>68</v>
      </c>
      <c r="J17" s="1"/>
      <c r="K17" s="43">
        <f>PRODUCT((F17+G17)/E17)</f>
        <v>8.3333333333333329E-2</v>
      </c>
      <c r="L17" s="43">
        <f>PRODUCT(H17/E17)</f>
        <v>1.4166666666666667</v>
      </c>
      <c r="M17" s="43">
        <f>PRODUCT(I17/E17)</f>
        <v>5.666666666666667</v>
      </c>
      <c r="N17" s="31">
        <f>PRODUCT(I17/O17)</f>
        <v>0.75555555555555554</v>
      </c>
      <c r="O17" s="24">
        <v>90</v>
      </c>
      <c r="P17" s="73" t="s">
        <v>41</v>
      </c>
      <c r="Q17" s="74"/>
      <c r="R17" s="75" t="s">
        <v>50</v>
      </c>
      <c r="S17" s="75"/>
      <c r="T17" s="75"/>
      <c r="U17" s="75"/>
      <c r="V17" s="75"/>
      <c r="W17" s="75"/>
      <c r="X17" s="75"/>
      <c r="Y17" s="75"/>
      <c r="Z17" s="75"/>
      <c r="AA17" s="76" t="s">
        <v>49</v>
      </c>
      <c r="AB17" s="75"/>
      <c r="AC17" s="77" t="s">
        <v>51</v>
      </c>
      <c r="AD17" s="75"/>
      <c r="AE17" s="75"/>
      <c r="AF17" s="75"/>
      <c r="AG17" s="75"/>
      <c r="AH17" s="75"/>
      <c r="AI17" s="75"/>
      <c r="AJ17" s="77"/>
      <c r="AK17" s="23"/>
      <c r="AL17" s="1"/>
      <c r="AM17" s="9"/>
      <c r="AN17" s="9"/>
      <c r="AO17" s="9"/>
      <c r="AP17" s="7"/>
    </row>
    <row r="18" spans="1:42" ht="15" customHeight="1" x14ac:dyDescent="0.2">
      <c r="A18" s="1"/>
      <c r="B18" s="48" t="s">
        <v>19</v>
      </c>
      <c r="C18" s="49"/>
      <c r="D18" s="50"/>
      <c r="E18" s="29">
        <f>PRODUCT(Z12)</f>
        <v>3</v>
      </c>
      <c r="F18" s="29">
        <f>PRODUCT(AA12)</f>
        <v>0</v>
      </c>
      <c r="G18" s="29">
        <f>PRODUCT(AB12)</f>
        <v>0</v>
      </c>
      <c r="H18" s="29">
        <f>PRODUCT(AC12)</f>
        <v>4</v>
      </c>
      <c r="I18" s="29">
        <f>PRODUCT(AD12)</f>
        <v>12</v>
      </c>
      <c r="J18" s="1"/>
      <c r="K18" s="51">
        <f>PRODUCT((F18+G18)/E18)</f>
        <v>0</v>
      </c>
      <c r="L18" s="51">
        <f>PRODUCT(H18/E18)</f>
        <v>1.3333333333333333</v>
      </c>
      <c r="M18" s="51">
        <f>PRODUCT(I18/E18)</f>
        <v>4</v>
      </c>
      <c r="N18" s="52">
        <v>0.70599999999999996</v>
      </c>
      <c r="O18" s="24">
        <v>17</v>
      </c>
      <c r="P18" s="73" t="s">
        <v>42</v>
      </c>
      <c r="Q18" s="74"/>
      <c r="R18" s="75" t="s">
        <v>47</v>
      </c>
      <c r="S18" s="75"/>
      <c r="T18" s="75"/>
      <c r="U18" s="75"/>
      <c r="V18" s="75"/>
      <c r="W18" s="75"/>
      <c r="X18" s="75"/>
      <c r="Y18" s="75"/>
      <c r="Z18" s="75"/>
      <c r="AA18" s="76" t="s">
        <v>36</v>
      </c>
      <c r="AB18" s="75"/>
      <c r="AC18" s="77" t="s">
        <v>48</v>
      </c>
      <c r="AD18" s="75"/>
      <c r="AE18" s="75"/>
      <c r="AF18" s="75"/>
      <c r="AG18" s="75"/>
      <c r="AH18" s="75"/>
      <c r="AI18" s="75"/>
      <c r="AJ18" s="77"/>
      <c r="AK18" s="23"/>
      <c r="AL18" s="1"/>
      <c r="AP18" s="7"/>
    </row>
    <row r="19" spans="1:42" ht="15" customHeight="1" x14ac:dyDescent="0.2">
      <c r="A19" s="1"/>
      <c r="B19" s="53" t="s">
        <v>20</v>
      </c>
      <c r="C19" s="54"/>
      <c r="D19" s="55"/>
      <c r="E19" s="18">
        <f>SUM(E16:E18)</f>
        <v>128</v>
      </c>
      <c r="F19" s="18">
        <f>SUM(F16:F18)</f>
        <v>10</v>
      </c>
      <c r="G19" s="18">
        <f>SUM(G16:G18)</f>
        <v>9</v>
      </c>
      <c r="H19" s="18">
        <f>SUM(H16:H18)</f>
        <v>167</v>
      </c>
      <c r="I19" s="18">
        <f>SUM(I16:I18)</f>
        <v>685</v>
      </c>
      <c r="J19" s="1"/>
      <c r="K19" s="56">
        <f>PRODUCT((F19+G19)/E19)</f>
        <v>0.1484375</v>
      </c>
      <c r="L19" s="56">
        <f>PRODUCT(H19/E19)</f>
        <v>1.3046875</v>
      </c>
      <c r="M19" s="56">
        <f>PRODUCT(I19/E19)</f>
        <v>5.3515625</v>
      </c>
      <c r="N19" s="33">
        <f>PRODUCT(I19/O19)</f>
        <v>0.75192096597145996</v>
      </c>
      <c r="O19" s="24">
        <f>SUM(O16:O18)</f>
        <v>911</v>
      </c>
      <c r="P19" s="78" t="s">
        <v>22</v>
      </c>
      <c r="Q19" s="79"/>
      <c r="R19" s="80" t="s">
        <v>53</v>
      </c>
      <c r="S19" s="80"/>
      <c r="T19" s="80"/>
      <c r="U19" s="80"/>
      <c r="V19" s="80"/>
      <c r="W19" s="80"/>
      <c r="X19" s="80"/>
      <c r="Y19" s="80"/>
      <c r="Z19" s="80"/>
      <c r="AA19" s="81" t="s">
        <v>52</v>
      </c>
      <c r="AB19" s="80"/>
      <c r="AC19" s="82" t="s">
        <v>54</v>
      </c>
      <c r="AD19" s="80"/>
      <c r="AE19" s="80"/>
      <c r="AF19" s="80"/>
      <c r="AG19" s="80"/>
      <c r="AH19" s="80"/>
      <c r="AI19" s="80"/>
      <c r="AJ19" s="82"/>
      <c r="AK19" s="23"/>
      <c r="AL19" s="1"/>
      <c r="AM19" s="9"/>
      <c r="AN19" s="9"/>
      <c r="AO19" s="9"/>
      <c r="AP19" s="7"/>
    </row>
    <row r="20" spans="1:42" s="9" customFormat="1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1"/>
      <c r="Y20" s="24"/>
      <c r="Z20" s="24"/>
      <c r="AA20" s="57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1"/>
      <c r="AM20" s="8"/>
      <c r="AN20" s="8"/>
      <c r="AO20" s="8"/>
      <c r="AP20" s="7"/>
    </row>
    <row r="21" spans="1:42" s="9" customFormat="1" ht="15" customHeight="1" x14ac:dyDescent="0.25">
      <c r="A21" s="1"/>
      <c r="B21" s="40" t="s">
        <v>123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1"/>
      <c r="Z21" s="11"/>
      <c r="AA21" s="160"/>
      <c r="AB21" s="12"/>
      <c r="AC21" s="12"/>
      <c r="AD21" s="12"/>
      <c r="AE21" s="12"/>
      <c r="AF21" s="12"/>
      <c r="AG21" s="12"/>
      <c r="AH21" s="12"/>
      <c r="AI21" s="12"/>
      <c r="AJ21" s="42"/>
      <c r="AK21" s="23"/>
      <c r="AL21" s="1"/>
      <c r="AM21" s="8"/>
      <c r="AN21" s="8"/>
      <c r="AO21" s="8"/>
      <c r="AP21" s="7"/>
    </row>
    <row r="22" spans="1:42" s="9" customFormat="1" ht="15" customHeight="1" x14ac:dyDescent="0.25">
      <c r="A22" s="1"/>
      <c r="B22" s="159"/>
      <c r="C22" s="159"/>
      <c r="D22" s="159"/>
      <c r="E22" s="159"/>
      <c r="F22" s="159"/>
      <c r="G22" s="159"/>
      <c r="H22" s="159"/>
      <c r="I22" s="159"/>
      <c r="J22" s="1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"/>
      <c r="Y22" s="24"/>
      <c r="Z22" s="24"/>
      <c r="AA22" s="57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1"/>
      <c r="AM22" s="8"/>
      <c r="AN22" s="8"/>
      <c r="AO22" s="8"/>
      <c r="AP22" s="7"/>
    </row>
    <row r="23" spans="1:42" ht="15" customHeight="1" x14ac:dyDescent="0.25">
      <c r="A23" s="1"/>
      <c r="B23" s="1" t="s">
        <v>38</v>
      </c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57"/>
      <c r="AB23" s="1"/>
      <c r="AC23" s="1"/>
      <c r="AD23" s="1"/>
      <c r="AE23" s="1"/>
      <c r="AF23" s="1"/>
      <c r="AG23" s="1"/>
      <c r="AH23" s="1"/>
      <c r="AI23" s="1"/>
      <c r="AJ23" s="1"/>
      <c r="AK23" s="23"/>
      <c r="AP23" s="7"/>
    </row>
    <row r="24" spans="1:42" ht="15" customHeight="1" x14ac:dyDescent="0.25">
      <c r="A24" s="1"/>
      <c r="B24" s="1"/>
      <c r="C24" s="1"/>
      <c r="D24" s="1" t="s">
        <v>77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3"/>
      <c r="AP24" s="7"/>
    </row>
    <row r="25" spans="1:42" ht="15" customHeight="1" x14ac:dyDescent="0.25">
      <c r="A25" s="1"/>
      <c r="B25" s="1"/>
      <c r="C25" s="1"/>
      <c r="D25" s="1" t="s">
        <v>110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7"/>
      <c r="AP25" s="7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7"/>
      <c r="AP26" s="7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7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7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7"/>
      <c r="AB29" s="1"/>
      <c r="AC29" s="1"/>
      <c r="AD29" s="1"/>
      <c r="AE29" s="1"/>
      <c r="AF29" s="1"/>
      <c r="AG29" s="1"/>
      <c r="AH29" s="1"/>
      <c r="AI29" s="1"/>
      <c r="AJ29" s="1"/>
      <c r="AK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7"/>
      <c r="AB30" s="1"/>
      <c r="AC30" s="1"/>
      <c r="AD30" s="1"/>
      <c r="AE30" s="1"/>
      <c r="AF30" s="1"/>
      <c r="AG30" s="1"/>
      <c r="AH30" s="1"/>
      <c r="AI30" s="1"/>
      <c r="AJ30" s="1"/>
      <c r="AK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1"/>
      <c r="AH31" s="1"/>
      <c r="AI31" s="1"/>
      <c r="AJ31" s="1"/>
      <c r="AK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1"/>
      <c r="AH33" s="1"/>
      <c r="AI33" s="1"/>
      <c r="AJ33" s="1"/>
      <c r="AK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1"/>
      <c r="AH34" s="1"/>
      <c r="AI34" s="1"/>
      <c r="AJ34" s="1"/>
      <c r="AK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24"/>
      <c r="U35" s="1"/>
      <c r="V35" s="1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1"/>
      <c r="AH35" s="1"/>
      <c r="AI35" s="1"/>
      <c r="AJ35" s="1"/>
      <c r="AK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24"/>
      <c r="U36" s="1"/>
      <c r="V36" s="1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1"/>
      <c r="V37" s="1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1"/>
      <c r="AH37" s="1"/>
      <c r="AI37" s="1"/>
      <c r="AJ37" s="1"/>
      <c r="AK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1"/>
      <c r="V38" s="1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1"/>
      <c r="V39" s="1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1"/>
      <c r="V40" s="1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24"/>
      <c r="U41" s="1"/>
      <c r="V41" s="1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7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24"/>
      <c r="U42" s="1"/>
      <c r="V42" s="1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24"/>
      <c r="U43" s="1"/>
      <c r="V43" s="1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24"/>
      <c r="U44" s="1"/>
      <c r="V44" s="1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1"/>
      <c r="AH44" s="1"/>
      <c r="AI44" s="1"/>
      <c r="AJ44" s="1"/>
      <c r="AK44" s="7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24"/>
      <c r="U45" s="1"/>
      <c r="V45" s="1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7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24"/>
      <c r="U46" s="1"/>
      <c r="V46" s="1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7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24"/>
      <c r="U47" s="1"/>
      <c r="V47" s="1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7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24"/>
      <c r="U48" s="1"/>
      <c r="V48" s="1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7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24"/>
      <c r="U49" s="1"/>
      <c r="V49" s="1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7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24"/>
      <c r="U50" s="1"/>
      <c r="V50" s="1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1"/>
      <c r="AH50" s="1"/>
      <c r="AI50" s="1"/>
      <c r="AJ50" s="1"/>
      <c r="AK50" s="7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24"/>
      <c r="U51" s="1"/>
      <c r="V51" s="1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1"/>
      <c r="AH51" s="1"/>
      <c r="AI51" s="1"/>
      <c r="AJ51" s="1"/>
      <c r="AK51" s="7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24"/>
      <c r="U52" s="1"/>
      <c r="V52" s="1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1"/>
      <c r="AH52" s="1"/>
      <c r="AI52" s="1"/>
      <c r="AJ52" s="1"/>
      <c r="AK52" s="7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24"/>
      <c r="U53" s="1"/>
      <c r="V53" s="1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1"/>
      <c r="AH53" s="1"/>
      <c r="AI53" s="1"/>
      <c r="AJ53" s="1"/>
      <c r="AK53" s="7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24"/>
      <c r="U54" s="1"/>
      <c r="V54" s="1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1"/>
      <c r="AH54" s="1"/>
      <c r="AI54" s="1"/>
      <c r="AJ54" s="1"/>
      <c r="AK54" s="7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1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1"/>
      <c r="AH55" s="1"/>
      <c r="AI55" s="1"/>
      <c r="AJ55" s="1"/>
      <c r="AK55" s="7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1"/>
      <c r="AH56" s="1"/>
      <c r="AI56" s="1"/>
      <c r="AJ56" s="1"/>
      <c r="AK56" s="7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1"/>
      <c r="AH57" s="1"/>
      <c r="AI57" s="1"/>
      <c r="AJ57" s="1"/>
      <c r="AK57" s="7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1"/>
      <c r="AH58" s="1"/>
      <c r="AI58" s="1"/>
      <c r="AJ58" s="1"/>
      <c r="AK58" s="7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1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1"/>
      <c r="AH59" s="1"/>
      <c r="AI59" s="1"/>
      <c r="AJ59" s="1"/>
      <c r="AK59" s="7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1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1"/>
      <c r="AH60" s="1"/>
      <c r="AI60" s="1"/>
      <c r="AJ60" s="1"/>
      <c r="AK60" s="7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1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1"/>
      <c r="AH61" s="1"/>
      <c r="AI61" s="1"/>
      <c r="AJ61" s="1"/>
      <c r="AK61" s="7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1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1"/>
      <c r="AH62" s="1"/>
      <c r="AI62" s="1"/>
      <c r="AJ62" s="1"/>
      <c r="AK62" s="7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1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1"/>
      <c r="AH63" s="1"/>
      <c r="AI63" s="1"/>
      <c r="AJ63" s="1"/>
      <c r="AK63" s="7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1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1"/>
      <c r="AH64" s="1"/>
      <c r="AI64" s="1"/>
      <c r="AJ64" s="1"/>
      <c r="AK64" s="7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7"/>
      <c r="Q65" s="7"/>
      <c r="R65" s="7"/>
      <c r="S65" s="1"/>
      <c r="T65" s="24"/>
      <c r="U65" s="1"/>
      <c r="V65" s="1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1"/>
      <c r="AH65" s="1"/>
      <c r="AI65" s="1"/>
      <c r="AJ65" s="1"/>
      <c r="AK65" s="7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7"/>
      <c r="Q66" s="7"/>
      <c r="R66" s="7"/>
      <c r="S66" s="1"/>
      <c r="T66" s="24"/>
      <c r="U66" s="1"/>
      <c r="V66" s="1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1"/>
      <c r="AH66" s="1"/>
      <c r="AI66" s="1"/>
      <c r="AJ66" s="1"/>
      <c r="AK66" s="7"/>
      <c r="AP66" s="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7"/>
      <c r="Q67" s="7"/>
      <c r="R67" s="7"/>
      <c r="S67" s="1"/>
      <c r="T67" s="24"/>
      <c r="U67" s="1"/>
      <c r="V67" s="1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1"/>
      <c r="AH67" s="1"/>
      <c r="AI67" s="1"/>
      <c r="AJ67" s="1"/>
      <c r="AK67" s="7"/>
      <c r="AP67" s="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7"/>
      <c r="Q68" s="7"/>
      <c r="R68" s="7"/>
      <c r="S68" s="1"/>
      <c r="T68" s="24"/>
      <c r="U68" s="1"/>
      <c r="V68" s="1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1"/>
      <c r="AH68" s="1"/>
      <c r="AI68" s="1"/>
      <c r="AJ68" s="1"/>
      <c r="AK68" s="7"/>
      <c r="AP68" s="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7"/>
      <c r="Q69" s="7"/>
      <c r="R69" s="7"/>
      <c r="S69" s="1"/>
      <c r="T69" s="24"/>
      <c r="U69" s="1"/>
      <c r="V69" s="1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1"/>
      <c r="AH69" s="1"/>
      <c r="AI69" s="1"/>
      <c r="AJ69" s="1"/>
      <c r="AK69" s="7"/>
      <c r="AP69" s="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7"/>
      <c r="Q70" s="7"/>
      <c r="R70" s="7"/>
      <c r="S70" s="1"/>
      <c r="T70" s="24"/>
      <c r="U70" s="1"/>
      <c r="V70" s="1"/>
      <c r="W70" s="1"/>
      <c r="X70" s="1"/>
      <c r="Y70" s="24"/>
      <c r="Z70" s="24"/>
      <c r="AA70" s="57"/>
      <c r="AB70" s="1"/>
      <c r="AC70" s="1"/>
      <c r="AD70" s="1"/>
      <c r="AE70" s="1"/>
      <c r="AF70" s="1"/>
      <c r="AG70" s="1"/>
      <c r="AH70" s="1"/>
      <c r="AI70" s="1"/>
      <c r="AJ70" s="1"/>
      <c r="AK70" s="7"/>
      <c r="AP70" s="7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7"/>
      <c r="Q71" s="7"/>
      <c r="R71" s="7"/>
      <c r="S71" s="1"/>
      <c r="T71" s="24"/>
      <c r="U71" s="1"/>
      <c r="V71" s="1"/>
      <c r="W71" s="1"/>
      <c r="X71" s="1"/>
      <c r="Y71" s="24"/>
      <c r="Z71" s="24"/>
      <c r="AA71" s="57"/>
      <c r="AB71" s="1"/>
      <c r="AC71" s="1"/>
      <c r="AD71" s="1"/>
      <c r="AE71" s="1"/>
      <c r="AF71" s="1"/>
      <c r="AG71" s="1"/>
      <c r="AH71" s="1"/>
      <c r="AI71" s="1"/>
      <c r="AJ71" s="1"/>
      <c r="AK71" s="7"/>
      <c r="AP71" s="7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7"/>
      <c r="Q72" s="7"/>
      <c r="R72" s="7"/>
      <c r="S72" s="1"/>
      <c r="T72" s="24"/>
      <c r="U72" s="1"/>
      <c r="V72" s="1"/>
      <c r="W72" s="1"/>
      <c r="X72" s="1"/>
      <c r="Y72" s="24"/>
      <c r="Z72" s="24"/>
      <c r="AA72" s="57"/>
      <c r="AB72" s="1"/>
      <c r="AC72" s="1"/>
      <c r="AD72" s="1"/>
      <c r="AE72" s="1"/>
      <c r="AF72" s="1"/>
      <c r="AG72" s="1"/>
      <c r="AH72" s="1"/>
      <c r="AI72" s="1"/>
      <c r="AJ72" s="1"/>
      <c r="AK72" s="7"/>
      <c r="AP72" s="7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7"/>
      <c r="Q73" s="7"/>
      <c r="R73" s="7"/>
      <c r="S73" s="1"/>
      <c r="T73" s="24"/>
      <c r="U73" s="1"/>
      <c r="V73" s="1"/>
      <c r="W73" s="1"/>
      <c r="X73" s="1"/>
      <c r="Y73" s="24"/>
      <c r="Z73" s="24"/>
      <c r="AA73" s="57"/>
      <c r="AB73" s="1"/>
      <c r="AC73" s="1"/>
      <c r="AD73" s="1"/>
      <c r="AE73" s="1"/>
      <c r="AF73" s="1"/>
      <c r="AG73" s="1"/>
      <c r="AH73" s="1"/>
      <c r="AI73" s="1"/>
      <c r="AJ73" s="1"/>
      <c r="AK73" s="7"/>
      <c r="AP73" s="7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7"/>
      <c r="Q74" s="7"/>
      <c r="R74" s="7"/>
      <c r="S74" s="1"/>
      <c r="T74" s="24"/>
      <c r="U74" s="1"/>
      <c r="V74" s="1"/>
      <c r="W74" s="1"/>
      <c r="X74" s="1"/>
      <c r="Y74" s="24"/>
      <c r="Z74" s="24"/>
      <c r="AA74" s="57"/>
      <c r="AB74" s="1"/>
      <c r="AC74" s="1"/>
      <c r="AD74" s="1"/>
      <c r="AE74" s="1"/>
      <c r="AF74" s="1"/>
      <c r="AG74" s="1"/>
      <c r="AH74" s="1"/>
      <c r="AI74" s="1"/>
      <c r="AJ74" s="1"/>
      <c r="AK74" s="7"/>
      <c r="AP74" s="7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7"/>
      <c r="Q75" s="7"/>
      <c r="R75" s="7"/>
      <c r="S75" s="1"/>
      <c r="T75" s="24"/>
      <c r="U75" s="1"/>
      <c r="V75" s="1"/>
      <c r="W75" s="1"/>
      <c r="X75" s="1"/>
      <c r="Y75" s="24"/>
      <c r="Z75" s="24"/>
      <c r="AA75" s="57"/>
      <c r="AB75" s="1"/>
      <c r="AC75" s="1"/>
      <c r="AD75" s="1"/>
      <c r="AE75" s="1"/>
      <c r="AF75" s="1"/>
      <c r="AG75" s="1"/>
      <c r="AH75" s="1"/>
      <c r="AI75" s="1"/>
      <c r="AJ75" s="1"/>
      <c r="AK75" s="7"/>
      <c r="AP75" s="7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7"/>
      <c r="Q76" s="7"/>
      <c r="R76" s="7"/>
      <c r="S76" s="1"/>
      <c r="T76" s="24"/>
      <c r="U76" s="1"/>
      <c r="V76" s="1"/>
      <c r="W76" s="1"/>
      <c r="X76" s="1"/>
      <c r="Y76" s="24"/>
      <c r="Z76" s="24"/>
      <c r="AA76" s="57"/>
      <c r="AB76" s="1"/>
      <c r="AC76" s="1"/>
      <c r="AD76" s="1"/>
      <c r="AE76" s="1"/>
      <c r="AF76" s="1"/>
      <c r="AG76" s="1"/>
      <c r="AH76" s="1"/>
      <c r="AI76" s="1"/>
      <c r="AJ76" s="1"/>
      <c r="AK76" s="7"/>
      <c r="AP76" s="7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7"/>
      <c r="Q77" s="7"/>
      <c r="R77" s="7"/>
      <c r="S77" s="1"/>
      <c r="T77" s="24"/>
      <c r="U77" s="1"/>
      <c r="V77" s="1"/>
      <c r="W77" s="1"/>
      <c r="X77" s="1"/>
      <c r="Y77" s="24"/>
      <c r="Z77" s="24"/>
      <c r="AA77" s="57"/>
      <c r="AB77" s="1"/>
      <c r="AC77" s="1"/>
      <c r="AD77" s="1"/>
      <c r="AE77" s="1"/>
      <c r="AF77" s="1"/>
      <c r="AG77" s="1"/>
      <c r="AH77" s="1"/>
      <c r="AI77" s="1"/>
      <c r="AJ77" s="1"/>
      <c r="AK77" s="7"/>
      <c r="AP77" s="7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7"/>
      <c r="Q78" s="7"/>
      <c r="R78" s="7"/>
      <c r="S78" s="1"/>
      <c r="T78" s="24"/>
      <c r="U78" s="1"/>
      <c r="V78" s="1"/>
      <c r="W78" s="1"/>
      <c r="X78" s="1"/>
      <c r="Y78" s="24"/>
      <c r="Z78" s="24"/>
      <c r="AA78" s="57"/>
      <c r="AB78" s="1"/>
      <c r="AC78" s="1"/>
      <c r="AD78" s="1"/>
      <c r="AE78" s="1"/>
      <c r="AF78" s="1"/>
      <c r="AG78" s="1"/>
      <c r="AH78" s="1"/>
      <c r="AI78" s="1"/>
      <c r="AJ78" s="1"/>
      <c r="AK78" s="7"/>
      <c r="AP78" s="7"/>
    </row>
    <row r="79" spans="1:42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7"/>
      <c r="Q79" s="7"/>
      <c r="R79" s="7"/>
      <c r="S79" s="1"/>
      <c r="T79" s="24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7"/>
    </row>
    <row r="80" spans="1:42" ht="15" customHeight="1" x14ac:dyDescent="0.25">
      <c r="P80" s="7"/>
      <c r="Q80" s="7"/>
      <c r="R80" s="7"/>
      <c r="S80" s="1"/>
      <c r="T80" s="24"/>
    </row>
    <row r="81" spans="16:20" ht="15" customHeight="1" x14ac:dyDescent="0.25">
      <c r="P81" s="7"/>
      <c r="Q81" s="7"/>
      <c r="R81" s="7"/>
      <c r="S81" s="1"/>
      <c r="T81" s="24"/>
    </row>
    <row r="82" spans="16:20" ht="15" customHeight="1" x14ac:dyDescent="0.25">
      <c r="P82" s="7"/>
      <c r="Q82" s="7"/>
      <c r="R82" s="7"/>
      <c r="S82" s="1"/>
      <c r="T82" s="24"/>
    </row>
    <row r="83" spans="16:20" ht="15" customHeight="1" x14ac:dyDescent="0.25">
      <c r="P83" s="7"/>
      <c r="Q83" s="7"/>
      <c r="R83" s="7"/>
      <c r="S83" s="1"/>
      <c r="T83" s="24"/>
    </row>
    <row r="84" spans="16:20" ht="15" customHeight="1" x14ac:dyDescent="0.25">
      <c r="P84" s="7"/>
      <c r="Q84" s="7"/>
      <c r="R84" s="7"/>
      <c r="S84" s="1"/>
      <c r="T84" s="24"/>
    </row>
    <row r="85" spans="16:20" ht="15" customHeight="1" x14ac:dyDescent="0.25">
      <c r="P85" s="7"/>
      <c r="Q85" s="7"/>
      <c r="R85" s="7"/>
      <c r="S85" s="1"/>
      <c r="T85" s="24"/>
    </row>
    <row r="86" spans="16:20" ht="15" customHeight="1" x14ac:dyDescent="0.25">
      <c r="P86" s="7"/>
      <c r="Q86" s="7"/>
      <c r="R86" s="7"/>
      <c r="S86" s="1"/>
      <c r="T86" s="24"/>
    </row>
    <row r="87" spans="16:20" ht="15" customHeight="1" x14ac:dyDescent="0.25">
      <c r="P87" s="7"/>
      <c r="Q87" s="7"/>
      <c r="R87" s="7"/>
      <c r="S87" s="1"/>
      <c r="T87" s="24"/>
    </row>
    <row r="88" spans="16:20" ht="15" customHeight="1" x14ac:dyDescent="0.25">
      <c r="P88" s="7"/>
      <c r="Q88" s="7"/>
      <c r="R88" s="7"/>
      <c r="S88" s="1"/>
      <c r="T88" s="24"/>
    </row>
    <row r="89" spans="16:20" ht="15" customHeight="1" x14ac:dyDescent="0.25">
      <c r="P89" s="7"/>
      <c r="Q89" s="7"/>
      <c r="R89" s="7"/>
      <c r="S89" s="1"/>
      <c r="T89" s="24"/>
    </row>
    <row r="90" spans="16:20" ht="15" customHeight="1" x14ac:dyDescent="0.25">
      <c r="P90" s="7"/>
      <c r="Q90" s="7"/>
      <c r="R90" s="7"/>
      <c r="S90" s="1"/>
      <c r="T90" s="24"/>
    </row>
    <row r="91" spans="16:20" ht="15" customHeight="1" x14ac:dyDescent="0.25">
      <c r="P91" s="7"/>
      <c r="Q91" s="7"/>
      <c r="R91" s="7"/>
      <c r="S91" s="1"/>
      <c r="T91" s="24"/>
    </row>
    <row r="92" spans="16:20" ht="15" customHeight="1" x14ac:dyDescent="0.25">
      <c r="P92" s="7"/>
      <c r="Q92" s="7"/>
      <c r="R92" s="7"/>
      <c r="S92" s="1"/>
      <c r="T92" s="24"/>
    </row>
    <row r="93" spans="16:20" ht="15" customHeight="1" x14ac:dyDescent="0.25">
      <c r="P93" s="7"/>
      <c r="Q93" s="7"/>
      <c r="R93" s="7"/>
      <c r="S93" s="1"/>
      <c r="T93" s="24"/>
    </row>
    <row r="94" spans="16:20" ht="15" customHeight="1" x14ac:dyDescent="0.25">
      <c r="P94" s="7"/>
      <c r="Q94" s="7"/>
      <c r="R94" s="7"/>
      <c r="S94" s="1"/>
      <c r="T94" s="24"/>
    </row>
    <row r="95" spans="16:20" ht="15" customHeight="1" x14ac:dyDescent="0.25">
      <c r="P95" s="7"/>
      <c r="Q95" s="7"/>
      <c r="R95" s="7"/>
    </row>
    <row r="96" spans="16:20" ht="15" customHeight="1" x14ac:dyDescent="0.25">
      <c r="P96" s="7"/>
      <c r="Q96" s="7"/>
      <c r="R96" s="7"/>
    </row>
    <row r="97" spans="16:20" ht="15" customHeight="1" x14ac:dyDescent="0.25">
      <c r="P97" s="7"/>
      <c r="Q97" s="7"/>
      <c r="R97" s="7"/>
      <c r="S97" s="1"/>
      <c r="T97" s="24"/>
    </row>
    <row r="98" spans="16:20" ht="15" customHeight="1" x14ac:dyDescent="0.25">
      <c r="P98" s="7"/>
      <c r="Q98" s="7"/>
      <c r="R98" s="7"/>
      <c r="S98" s="1"/>
      <c r="T98" s="24"/>
    </row>
  </sheetData>
  <sortState xmlns:xlrd2="http://schemas.microsoft.com/office/spreadsheetml/2017/richdata2" ref="B10:AJ11">
    <sortCondition ref="B10: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110" customWidth="1"/>
    <col min="3" max="3" width="21.5703125" style="59" customWidth="1"/>
    <col min="4" max="4" width="10.5703125" style="111" customWidth="1"/>
    <col min="5" max="5" width="11.140625" style="111" customWidth="1"/>
    <col min="6" max="6" width="0.7109375" style="38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59" customWidth="1"/>
    <col min="22" max="22" width="10.85546875" style="59" customWidth="1"/>
    <col min="23" max="23" width="19.7109375" style="111" customWidth="1"/>
    <col min="24" max="24" width="9.7109375" style="59" customWidth="1"/>
  </cols>
  <sheetData>
    <row r="1" spans="1:30" ht="18.75" x14ac:dyDescent="0.3">
      <c r="A1" s="7"/>
      <c r="B1" s="83" t="s">
        <v>56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61"/>
      <c r="Y1" s="86"/>
      <c r="Z1" s="86"/>
      <c r="AA1" s="86"/>
      <c r="AB1" s="86"/>
      <c r="AC1" s="86"/>
      <c r="AD1" s="86"/>
    </row>
    <row r="2" spans="1:30" x14ac:dyDescent="0.25">
      <c r="A2" s="7"/>
      <c r="B2" s="134" t="s">
        <v>43</v>
      </c>
      <c r="C2" s="87" t="s">
        <v>45</v>
      </c>
      <c r="D2" s="113"/>
      <c r="E2" s="12"/>
      <c r="F2" s="11"/>
      <c r="G2" s="11"/>
      <c r="H2" s="11"/>
      <c r="I2" s="11"/>
      <c r="J2" s="11"/>
      <c r="K2" s="11"/>
      <c r="L2" s="11"/>
      <c r="M2" s="114"/>
      <c r="N2" s="114"/>
      <c r="O2" s="114"/>
      <c r="P2" s="114"/>
      <c r="Q2" s="114"/>
      <c r="R2" s="114"/>
      <c r="S2" s="114"/>
      <c r="T2" s="114"/>
      <c r="U2" s="114"/>
      <c r="V2" s="11"/>
      <c r="W2" s="88"/>
      <c r="X2" s="89"/>
      <c r="Y2" s="86"/>
      <c r="Z2" s="86"/>
      <c r="AA2" s="86"/>
      <c r="AB2" s="86"/>
      <c r="AC2" s="86"/>
      <c r="AD2" s="86"/>
    </row>
    <row r="3" spans="1:30" ht="15.75" customHeight="1" x14ac:dyDescent="0.25">
      <c r="A3" s="7"/>
      <c r="B3" s="22" t="s">
        <v>78</v>
      </c>
      <c r="C3" s="22" t="s">
        <v>79</v>
      </c>
      <c r="D3" s="16" t="s">
        <v>59</v>
      </c>
      <c r="E3" s="21" t="s">
        <v>1</v>
      </c>
      <c r="F3" s="115"/>
      <c r="G3" s="18" t="s">
        <v>60</v>
      </c>
      <c r="H3" s="15" t="s">
        <v>61</v>
      </c>
      <c r="I3" s="15" t="s">
        <v>32</v>
      </c>
      <c r="J3" s="17" t="s">
        <v>62</v>
      </c>
      <c r="K3" s="17" t="s">
        <v>63</v>
      </c>
      <c r="L3" s="17" t="s">
        <v>64</v>
      </c>
      <c r="M3" s="116" t="s">
        <v>65</v>
      </c>
      <c r="N3" s="116" t="s">
        <v>31</v>
      </c>
      <c r="O3" s="117" t="s">
        <v>66</v>
      </c>
      <c r="P3" s="116" t="s">
        <v>61</v>
      </c>
      <c r="Q3" s="116" t="s">
        <v>3</v>
      </c>
      <c r="R3" s="116">
        <v>1</v>
      </c>
      <c r="S3" s="116">
        <v>2</v>
      </c>
      <c r="T3" s="116">
        <v>3</v>
      </c>
      <c r="U3" s="116" t="s">
        <v>67</v>
      </c>
      <c r="V3" s="17" t="s">
        <v>23</v>
      </c>
      <c r="W3" s="16" t="s">
        <v>68</v>
      </c>
      <c r="X3" s="16" t="s">
        <v>69</v>
      </c>
      <c r="Y3" s="86"/>
      <c r="Z3" s="86"/>
      <c r="AA3" s="86"/>
      <c r="AB3" s="86"/>
      <c r="AC3" s="86"/>
      <c r="AD3" s="86"/>
    </row>
    <row r="4" spans="1:30" x14ac:dyDescent="0.25">
      <c r="A4" s="23"/>
      <c r="B4" s="92" t="s">
        <v>82</v>
      </c>
      <c r="C4" s="91" t="s">
        <v>83</v>
      </c>
      <c r="D4" s="92" t="s">
        <v>72</v>
      </c>
      <c r="E4" s="93" t="s">
        <v>76</v>
      </c>
      <c r="F4" s="118"/>
      <c r="G4" s="95"/>
      <c r="H4" s="94"/>
      <c r="I4" s="94">
        <v>1</v>
      </c>
      <c r="J4" s="96" t="s">
        <v>84</v>
      </c>
      <c r="K4" s="96">
        <v>5</v>
      </c>
      <c r="L4" s="96"/>
      <c r="M4" s="96">
        <v>1</v>
      </c>
      <c r="N4" s="95"/>
      <c r="O4" s="95"/>
      <c r="P4" s="95"/>
      <c r="Q4" s="133" t="s">
        <v>85</v>
      </c>
      <c r="R4" s="133" t="s">
        <v>80</v>
      </c>
      <c r="S4" s="133"/>
      <c r="T4" s="133" t="s">
        <v>86</v>
      </c>
      <c r="U4" s="133" t="s">
        <v>86</v>
      </c>
      <c r="V4" s="100">
        <v>0.42899999999999999</v>
      </c>
      <c r="W4" s="91" t="s">
        <v>87</v>
      </c>
      <c r="X4" s="133" t="s">
        <v>88</v>
      </c>
      <c r="Y4" s="86"/>
      <c r="Z4" s="86"/>
      <c r="AA4" s="86"/>
      <c r="AB4" s="86"/>
      <c r="AC4" s="86"/>
      <c r="AD4" s="86"/>
    </row>
    <row r="5" spans="1:30" x14ac:dyDescent="0.25">
      <c r="A5" s="23"/>
      <c r="B5" s="92" t="s">
        <v>94</v>
      </c>
      <c r="C5" s="91" t="s">
        <v>95</v>
      </c>
      <c r="D5" s="92" t="s">
        <v>72</v>
      </c>
      <c r="E5" s="93" t="s">
        <v>76</v>
      </c>
      <c r="F5" s="118"/>
      <c r="G5" s="95"/>
      <c r="H5" s="94"/>
      <c r="I5" s="94">
        <v>1</v>
      </c>
      <c r="J5" s="96" t="s">
        <v>96</v>
      </c>
      <c r="K5" s="96">
        <v>1</v>
      </c>
      <c r="L5" s="96"/>
      <c r="M5" s="96">
        <v>1</v>
      </c>
      <c r="N5" s="95"/>
      <c r="O5" s="95"/>
      <c r="P5" s="95"/>
      <c r="Q5" s="133" t="s">
        <v>85</v>
      </c>
      <c r="R5" s="133" t="s">
        <v>85</v>
      </c>
      <c r="S5" s="133"/>
      <c r="T5" s="133"/>
      <c r="U5" s="133"/>
      <c r="V5" s="100">
        <v>0.42899999999999999</v>
      </c>
      <c r="W5" s="91" t="s">
        <v>97</v>
      </c>
      <c r="X5" s="133" t="s">
        <v>98</v>
      </c>
      <c r="Y5" s="86"/>
      <c r="Z5" s="86"/>
      <c r="AA5" s="86"/>
      <c r="AB5" s="86"/>
      <c r="AC5" s="86"/>
      <c r="AD5" s="86"/>
    </row>
    <row r="6" spans="1:30" x14ac:dyDescent="0.25">
      <c r="A6" s="23"/>
      <c r="B6" s="92" t="s">
        <v>99</v>
      </c>
      <c r="C6" s="91" t="s">
        <v>100</v>
      </c>
      <c r="D6" s="92" t="s">
        <v>72</v>
      </c>
      <c r="E6" s="93" t="s">
        <v>76</v>
      </c>
      <c r="F6" s="118"/>
      <c r="G6" s="95"/>
      <c r="H6" s="94"/>
      <c r="I6" s="94">
        <v>1</v>
      </c>
      <c r="J6" s="96" t="s">
        <v>101</v>
      </c>
      <c r="K6" s="96">
        <v>1</v>
      </c>
      <c r="L6" s="96"/>
      <c r="M6" s="96">
        <v>1</v>
      </c>
      <c r="N6" s="95"/>
      <c r="O6" s="95"/>
      <c r="P6" s="95"/>
      <c r="Q6" s="133" t="s">
        <v>102</v>
      </c>
      <c r="R6" s="133" t="s">
        <v>102</v>
      </c>
      <c r="S6" s="133"/>
      <c r="T6" s="133"/>
      <c r="U6" s="133"/>
      <c r="V6" s="100">
        <v>0.66700000000000004</v>
      </c>
      <c r="W6" s="91" t="s">
        <v>103</v>
      </c>
      <c r="X6" s="133" t="s">
        <v>104</v>
      </c>
      <c r="Y6" s="86"/>
      <c r="Z6" s="86"/>
      <c r="AA6" s="86"/>
      <c r="AB6" s="86"/>
      <c r="AC6" s="86"/>
      <c r="AD6" s="86"/>
    </row>
    <row r="7" spans="1:30" x14ac:dyDescent="0.25">
      <c r="A7" s="23"/>
      <c r="B7" s="147" t="s">
        <v>111</v>
      </c>
      <c r="C7" s="148" t="s">
        <v>112</v>
      </c>
      <c r="D7" s="147" t="s">
        <v>113</v>
      </c>
      <c r="E7" s="149" t="s">
        <v>109</v>
      </c>
      <c r="F7" s="150"/>
      <c r="G7" s="151"/>
      <c r="H7" s="151"/>
      <c r="I7" s="152">
        <v>1</v>
      </c>
      <c r="J7" s="153" t="s">
        <v>114</v>
      </c>
      <c r="K7" s="153">
        <v>1</v>
      </c>
      <c r="L7" s="153"/>
      <c r="M7" s="153">
        <v>1</v>
      </c>
      <c r="N7" s="152"/>
      <c r="O7" s="152"/>
      <c r="P7" s="152"/>
      <c r="Q7" s="154" t="s">
        <v>115</v>
      </c>
      <c r="R7" s="154" t="s">
        <v>115</v>
      </c>
      <c r="S7" s="154"/>
      <c r="T7" s="154"/>
      <c r="U7" s="154"/>
      <c r="V7" s="155">
        <v>0.66700000000000004</v>
      </c>
      <c r="W7" s="148" t="s">
        <v>116</v>
      </c>
      <c r="X7" s="154" t="s">
        <v>117</v>
      </c>
      <c r="Y7" s="86"/>
      <c r="Z7" s="86"/>
      <c r="AA7" s="86"/>
      <c r="AB7" s="86"/>
      <c r="AC7" s="86"/>
      <c r="AD7" s="86"/>
    </row>
    <row r="8" spans="1:30" x14ac:dyDescent="0.25">
      <c r="A8" s="23"/>
      <c r="B8" s="22" t="s">
        <v>9</v>
      </c>
      <c r="C8" s="17"/>
      <c r="D8" s="16"/>
      <c r="E8" s="142"/>
      <c r="F8" s="112"/>
      <c r="G8" s="18"/>
      <c r="H8" s="18"/>
      <c r="I8" s="18">
        <f>SUM(I2:I7)</f>
        <v>4</v>
      </c>
      <c r="J8" s="17"/>
      <c r="K8" s="17"/>
      <c r="L8" s="17"/>
      <c r="M8" s="18">
        <f>SUM(M2:M7)</f>
        <v>4</v>
      </c>
      <c r="N8" s="18"/>
      <c r="O8" s="18"/>
      <c r="P8" s="18"/>
      <c r="Q8" s="116" t="s">
        <v>118</v>
      </c>
      <c r="R8" s="116" t="s">
        <v>119</v>
      </c>
      <c r="S8" s="116"/>
      <c r="T8" s="116" t="s">
        <v>86</v>
      </c>
      <c r="U8" s="116" t="s">
        <v>86</v>
      </c>
      <c r="V8" s="33">
        <f>PRODUCT(12/23)</f>
        <v>0.52173913043478259</v>
      </c>
      <c r="W8" s="143"/>
      <c r="X8" s="116"/>
      <c r="Y8" s="86"/>
      <c r="Z8" s="86"/>
      <c r="AA8" s="86"/>
      <c r="AB8" s="86"/>
      <c r="AC8" s="86"/>
      <c r="AD8" s="86"/>
    </row>
    <row r="9" spans="1:30" x14ac:dyDescent="0.25">
      <c r="A9" s="23"/>
      <c r="B9" s="119" t="s">
        <v>81</v>
      </c>
      <c r="C9" s="120" t="s">
        <v>89</v>
      </c>
      <c r="D9" s="121"/>
      <c r="E9" s="122"/>
      <c r="F9" s="123"/>
      <c r="G9" s="124"/>
      <c r="H9" s="124"/>
      <c r="I9" s="124"/>
      <c r="J9" s="125"/>
      <c r="K9" s="125"/>
      <c r="L9" s="125"/>
      <c r="M9" s="126"/>
      <c r="N9" s="126"/>
      <c r="O9" s="126"/>
      <c r="P9" s="126"/>
      <c r="Q9" s="126"/>
      <c r="R9" s="126"/>
      <c r="S9" s="126"/>
      <c r="T9" s="126"/>
      <c r="U9" s="126"/>
      <c r="V9" s="124"/>
      <c r="W9" s="121"/>
      <c r="X9" s="127"/>
      <c r="Y9" s="86"/>
      <c r="Z9" s="86"/>
      <c r="AA9" s="86"/>
      <c r="AB9" s="86"/>
      <c r="AC9" s="86"/>
      <c r="AD9" s="86"/>
    </row>
    <row r="10" spans="1:30" x14ac:dyDescent="0.25">
      <c r="A10" s="23"/>
      <c r="B10" s="128"/>
      <c r="C10" s="129"/>
      <c r="D10" s="108"/>
      <c r="E10" s="109"/>
      <c r="G10" s="1"/>
      <c r="H10" s="1"/>
      <c r="I10" s="1"/>
      <c r="J10" s="24"/>
      <c r="K10" s="24"/>
      <c r="L10" s="24"/>
      <c r="M10" s="130"/>
      <c r="N10" s="130"/>
      <c r="O10" s="130"/>
      <c r="P10" s="130"/>
      <c r="Q10" s="130"/>
      <c r="R10" s="130"/>
      <c r="S10" s="130"/>
      <c r="T10" s="130"/>
      <c r="U10" s="130"/>
      <c r="V10" s="1"/>
      <c r="W10" s="108"/>
      <c r="X10" s="131"/>
      <c r="Y10" s="86"/>
      <c r="Z10" s="86"/>
      <c r="AA10" s="86"/>
      <c r="AB10" s="86"/>
      <c r="AC10" s="86"/>
      <c r="AD10" s="86"/>
    </row>
    <row r="11" spans="1:30" x14ac:dyDescent="0.25">
      <c r="A11" s="7"/>
      <c r="B11" s="22" t="s">
        <v>57</v>
      </c>
      <c r="C11" s="22" t="s">
        <v>58</v>
      </c>
      <c r="D11" s="16" t="s">
        <v>59</v>
      </c>
      <c r="E11" s="21" t="s">
        <v>1</v>
      </c>
      <c r="F11" s="132"/>
      <c r="G11" s="18" t="s">
        <v>60</v>
      </c>
      <c r="H11" s="15" t="s">
        <v>61</v>
      </c>
      <c r="I11" s="15" t="s">
        <v>32</v>
      </c>
      <c r="J11" s="17" t="s">
        <v>62</v>
      </c>
      <c r="K11" s="17" t="s">
        <v>63</v>
      </c>
      <c r="L11" s="17" t="s">
        <v>64</v>
      </c>
      <c r="M11" s="18" t="s">
        <v>65</v>
      </c>
      <c r="N11" s="18" t="s">
        <v>31</v>
      </c>
      <c r="O11" s="15" t="s">
        <v>66</v>
      </c>
      <c r="P11" s="18" t="s">
        <v>61</v>
      </c>
      <c r="Q11" s="18" t="s">
        <v>3</v>
      </c>
      <c r="R11" s="18">
        <v>1</v>
      </c>
      <c r="S11" s="18">
        <v>2</v>
      </c>
      <c r="T11" s="18">
        <v>3</v>
      </c>
      <c r="U11" s="18" t="s">
        <v>67</v>
      </c>
      <c r="V11" s="17" t="s">
        <v>23</v>
      </c>
      <c r="W11" s="16" t="s">
        <v>68</v>
      </c>
      <c r="X11" s="16" t="s">
        <v>69</v>
      </c>
      <c r="Y11" s="86"/>
      <c r="Z11" s="86"/>
      <c r="AA11" s="86"/>
      <c r="AB11" s="86"/>
      <c r="AC11" s="86"/>
      <c r="AD11" s="86"/>
    </row>
    <row r="12" spans="1:30" x14ac:dyDescent="0.25">
      <c r="A12" s="7"/>
      <c r="B12" s="90" t="s">
        <v>70</v>
      </c>
      <c r="C12" s="91" t="s">
        <v>71</v>
      </c>
      <c r="D12" s="92" t="s">
        <v>72</v>
      </c>
      <c r="E12" s="93" t="s">
        <v>39</v>
      </c>
      <c r="F12" s="112"/>
      <c r="G12" s="95"/>
      <c r="H12" s="94"/>
      <c r="I12" s="95">
        <v>1</v>
      </c>
      <c r="J12" s="96"/>
      <c r="K12" s="96" t="s">
        <v>73</v>
      </c>
      <c r="L12" s="96"/>
      <c r="M12" s="96">
        <v>1</v>
      </c>
      <c r="N12" s="97"/>
      <c r="O12" s="98"/>
      <c r="P12" s="97"/>
      <c r="Q12" s="99" t="s">
        <v>75</v>
      </c>
      <c r="R12" s="99" t="s">
        <v>75</v>
      </c>
      <c r="S12" s="99"/>
      <c r="T12" s="99"/>
      <c r="U12" s="99"/>
      <c r="V12" s="100">
        <v>0.57099999999999995</v>
      </c>
      <c r="W12" s="90" t="s">
        <v>74</v>
      </c>
      <c r="X12" s="95">
        <v>1054</v>
      </c>
      <c r="Y12" s="86"/>
      <c r="Z12" s="86"/>
      <c r="AA12" s="86"/>
      <c r="AB12" s="86"/>
      <c r="AC12" s="86"/>
      <c r="AD12" s="86"/>
    </row>
    <row r="13" spans="1:30" x14ac:dyDescent="0.25">
      <c r="A13" s="23"/>
      <c r="B13" s="101"/>
      <c r="C13" s="102"/>
      <c r="D13" s="103"/>
      <c r="E13" s="104"/>
      <c r="F13" s="105"/>
      <c r="G13" s="102"/>
      <c r="H13" s="102"/>
      <c r="I13" s="102"/>
      <c r="J13" s="106"/>
      <c r="K13" s="106"/>
      <c r="L13" s="106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  <c r="X13" s="107"/>
      <c r="Y13" s="86"/>
      <c r="Z13" s="86"/>
      <c r="AA13" s="86"/>
      <c r="AB13" s="86"/>
      <c r="AC13" s="86"/>
      <c r="AD13" s="86"/>
    </row>
    <row r="14" spans="1:30" x14ac:dyDescent="0.25">
      <c r="A14" s="23"/>
      <c r="B14" s="108"/>
      <c r="C14" s="1"/>
      <c r="D14" s="108"/>
      <c r="E14" s="109"/>
      <c r="G14" s="1"/>
      <c r="H14" s="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6"/>
      <c r="Z14" s="86"/>
      <c r="AA14" s="86"/>
      <c r="AB14" s="86"/>
      <c r="AC14" s="86"/>
      <c r="AD14" s="86"/>
    </row>
    <row r="15" spans="1:30" x14ac:dyDescent="0.25">
      <c r="A15" s="23"/>
      <c r="B15" s="108"/>
      <c r="C15" s="1"/>
      <c r="D15" s="108"/>
      <c r="E15" s="109"/>
      <c r="G15" s="1"/>
      <c r="H15" s="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6"/>
      <c r="Z15" s="86"/>
      <c r="AA15" s="86"/>
      <c r="AB15" s="86"/>
      <c r="AC15" s="86"/>
      <c r="AD15" s="86"/>
    </row>
    <row r="16" spans="1:30" x14ac:dyDescent="0.25">
      <c r="A16" s="23"/>
      <c r="B16" s="108"/>
      <c r="C16" s="1"/>
      <c r="D16" s="108"/>
      <c r="E16" s="109"/>
      <c r="G16" s="1"/>
      <c r="H16" s="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108"/>
      <c r="C17" s="1"/>
      <c r="D17" s="108"/>
      <c r="E17" s="109"/>
      <c r="G17" s="1"/>
      <c r="H17" s="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108"/>
      <c r="C18" s="1"/>
      <c r="D18" s="108"/>
      <c r="E18" s="109"/>
      <c r="G18" s="1"/>
      <c r="H18" s="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108"/>
      <c r="C19" s="1"/>
      <c r="D19" s="108"/>
      <c r="E19" s="109"/>
      <c r="G19" s="1"/>
      <c r="H19" s="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108"/>
      <c r="C20" s="1"/>
      <c r="D20" s="108"/>
      <c r="E20" s="109"/>
      <c r="G20" s="1"/>
      <c r="H20" s="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108"/>
      <c r="C21" s="1"/>
      <c r="D21" s="108"/>
      <c r="E21" s="109"/>
      <c r="G21" s="1"/>
      <c r="H21" s="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108"/>
      <c r="C22" s="1"/>
      <c r="D22" s="108"/>
      <c r="E22" s="109"/>
      <c r="G22" s="1"/>
      <c r="H22" s="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108"/>
      <c r="C23" s="1"/>
      <c r="D23" s="108"/>
      <c r="E23" s="109"/>
      <c r="G23" s="1"/>
      <c r="H23" s="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108"/>
      <c r="C24" s="1"/>
      <c r="D24" s="108"/>
      <c r="E24" s="109"/>
      <c r="G24" s="1"/>
      <c r="H24" s="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108"/>
      <c r="C25" s="1"/>
      <c r="D25" s="108"/>
      <c r="E25" s="109"/>
      <c r="G25" s="1"/>
      <c r="H25" s="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108"/>
      <c r="C26" s="1"/>
      <c r="D26" s="108"/>
      <c r="E26" s="109"/>
      <c r="G26" s="1"/>
      <c r="H26" s="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108"/>
      <c r="C27" s="1"/>
      <c r="D27" s="108"/>
      <c r="E27" s="109"/>
      <c r="G27" s="1"/>
      <c r="H27" s="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108"/>
      <c r="C28" s="1"/>
      <c r="D28" s="108"/>
      <c r="E28" s="109"/>
      <c r="G28" s="1"/>
      <c r="H28" s="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108"/>
      <c r="C29" s="1"/>
      <c r="D29" s="108"/>
      <c r="E29" s="109"/>
      <c r="G29" s="1"/>
      <c r="H29" s="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108"/>
      <c r="C30" s="1"/>
      <c r="D30" s="108"/>
      <c r="E30" s="109"/>
      <c r="G30" s="1"/>
      <c r="H30" s="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108"/>
      <c r="C31" s="1"/>
      <c r="D31" s="108"/>
      <c r="E31" s="109"/>
      <c r="G31" s="1"/>
      <c r="H31" s="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108"/>
      <c r="C32" s="1"/>
      <c r="D32" s="108"/>
      <c r="E32" s="109"/>
      <c r="G32" s="1"/>
      <c r="H32" s="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08"/>
      <c r="C33" s="1"/>
      <c r="D33" s="108"/>
      <c r="E33" s="109"/>
      <c r="G33" s="1"/>
      <c r="H33" s="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08"/>
      <c r="C34" s="1"/>
      <c r="D34" s="108"/>
      <c r="E34" s="109"/>
      <c r="G34" s="1"/>
      <c r="H34" s="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08"/>
      <c r="C35" s="1"/>
      <c r="D35" s="108"/>
      <c r="E35" s="109"/>
      <c r="G35" s="1"/>
      <c r="H35" s="1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08"/>
      <c r="C36" s="1"/>
      <c r="D36" s="108"/>
      <c r="E36" s="109"/>
      <c r="G36" s="1"/>
      <c r="H36" s="1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08"/>
      <c r="C37" s="1"/>
      <c r="D37" s="108"/>
      <c r="E37" s="109"/>
      <c r="G37" s="1"/>
      <c r="H37" s="1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08"/>
      <c r="C38" s="1"/>
      <c r="D38" s="108"/>
      <c r="E38" s="109"/>
      <c r="G38" s="1"/>
      <c r="H38" s="1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08"/>
      <c r="C39" s="1"/>
      <c r="D39" s="108"/>
      <c r="E39" s="109"/>
      <c r="G39" s="1"/>
      <c r="H39" s="1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08"/>
      <c r="C40" s="1"/>
      <c r="D40" s="108"/>
      <c r="E40" s="109"/>
      <c r="G40" s="1"/>
      <c r="H40" s="1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08"/>
      <c r="C41" s="1"/>
      <c r="D41" s="108"/>
      <c r="E41" s="109"/>
      <c r="G41" s="1"/>
      <c r="H41" s="1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08"/>
      <c r="C42" s="1"/>
      <c r="D42" s="108"/>
      <c r="E42" s="109"/>
      <c r="G42" s="1"/>
      <c r="H42" s="1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08"/>
      <c r="C43" s="1"/>
      <c r="D43" s="108"/>
      <c r="E43" s="109"/>
      <c r="G43" s="1"/>
      <c r="H43" s="1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08"/>
      <c r="C44" s="1"/>
      <c r="D44" s="108"/>
      <c r="E44" s="109"/>
      <c r="G44" s="1"/>
      <c r="H44" s="1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08"/>
      <c r="C45" s="1"/>
      <c r="D45" s="108"/>
      <c r="E45" s="109"/>
      <c r="G45" s="1"/>
      <c r="H45" s="1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08"/>
      <c r="C46" s="1"/>
      <c r="D46" s="108"/>
      <c r="E46" s="109"/>
      <c r="G46" s="1"/>
      <c r="H46" s="1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08"/>
      <c r="C47" s="1"/>
      <c r="D47" s="108"/>
      <c r="E47" s="109"/>
      <c r="G47" s="1"/>
      <c r="H47" s="1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08"/>
      <c r="C48" s="1"/>
      <c r="D48" s="108"/>
      <c r="E48" s="109"/>
      <c r="G48" s="1"/>
      <c r="H48" s="1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08"/>
      <c r="C49" s="1"/>
      <c r="D49" s="108"/>
      <c r="E49" s="109"/>
      <c r="G49" s="1"/>
      <c r="H49" s="1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08"/>
      <c r="C50" s="1"/>
      <c r="D50" s="108"/>
      <c r="E50" s="109"/>
      <c r="G50" s="1"/>
      <c r="H50" s="1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08"/>
      <c r="C51" s="1"/>
      <c r="D51" s="108"/>
      <c r="E51" s="109"/>
      <c r="G51" s="1"/>
      <c r="H51" s="1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08"/>
      <c r="C52" s="1"/>
      <c r="D52" s="108"/>
      <c r="E52" s="109"/>
      <c r="G52" s="1"/>
      <c r="H52" s="1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08"/>
      <c r="C53" s="1"/>
      <c r="D53" s="108"/>
      <c r="E53" s="109"/>
      <c r="G53" s="1"/>
      <c r="H53" s="1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08"/>
      <c r="C54" s="1"/>
      <c r="D54" s="108"/>
      <c r="E54" s="109"/>
      <c r="G54" s="1"/>
      <c r="H54" s="1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08"/>
      <c r="C55" s="1"/>
      <c r="D55" s="108"/>
      <c r="E55" s="109"/>
      <c r="G55" s="1"/>
      <c r="H55" s="1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08"/>
      <c r="C56" s="1"/>
      <c r="D56" s="108"/>
      <c r="E56" s="109"/>
      <c r="G56" s="1"/>
      <c r="H56" s="1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08"/>
      <c r="C57" s="1"/>
      <c r="D57" s="108"/>
      <c r="E57" s="109"/>
      <c r="G57" s="1"/>
      <c r="H57" s="1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08"/>
      <c r="C58" s="1"/>
      <c r="D58" s="108"/>
      <c r="E58" s="109"/>
      <c r="G58" s="1"/>
      <c r="H58" s="1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08"/>
      <c r="C59" s="1"/>
      <c r="D59" s="108"/>
      <c r="E59" s="109"/>
      <c r="G59" s="1"/>
      <c r="H59" s="1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08"/>
      <c r="C60" s="1"/>
      <c r="D60" s="108"/>
      <c r="E60" s="109"/>
      <c r="G60" s="1"/>
      <c r="H60" s="1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08"/>
      <c r="C61" s="1"/>
      <c r="D61" s="108"/>
      <c r="E61" s="109"/>
      <c r="G61" s="1"/>
      <c r="H61" s="1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08"/>
      <c r="C62" s="1"/>
      <c r="D62" s="108"/>
      <c r="E62" s="109"/>
      <c r="G62" s="1"/>
      <c r="H62" s="1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08"/>
      <c r="C63" s="1"/>
      <c r="D63" s="108"/>
      <c r="E63" s="109"/>
      <c r="G63" s="1"/>
      <c r="H63" s="1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08"/>
      <c r="C64" s="1"/>
      <c r="D64" s="108"/>
      <c r="E64" s="109"/>
      <c r="G64" s="1"/>
      <c r="H64" s="1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08"/>
      <c r="C65" s="1"/>
      <c r="D65" s="108"/>
      <c r="E65" s="109"/>
      <c r="G65" s="1"/>
      <c r="H65" s="1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08"/>
      <c r="C66" s="1"/>
      <c r="D66" s="108"/>
      <c r="E66" s="109"/>
      <c r="G66" s="1"/>
      <c r="H66" s="1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08"/>
      <c r="C67" s="1"/>
      <c r="D67" s="108"/>
      <c r="E67" s="109"/>
      <c r="G67" s="1"/>
      <c r="H67" s="1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08"/>
      <c r="C68" s="1"/>
      <c r="D68" s="108"/>
      <c r="E68" s="109"/>
      <c r="G68" s="1"/>
      <c r="H68" s="1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08"/>
      <c r="C69" s="1"/>
      <c r="D69" s="108"/>
      <c r="E69" s="109"/>
      <c r="G69" s="1"/>
      <c r="H69" s="1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08"/>
      <c r="C70" s="1"/>
      <c r="D70" s="108"/>
      <c r="E70" s="109"/>
      <c r="G70" s="1"/>
      <c r="H70" s="1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08"/>
      <c r="C71" s="1"/>
      <c r="D71" s="108"/>
      <c r="E71" s="109"/>
      <c r="G71" s="1"/>
      <c r="H71" s="1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08"/>
      <c r="C72" s="1"/>
      <c r="D72" s="108"/>
      <c r="E72" s="109"/>
      <c r="G72" s="1"/>
      <c r="H72" s="1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08"/>
      <c r="C73" s="1"/>
      <c r="D73" s="108"/>
      <c r="E73" s="109"/>
      <c r="G73" s="1"/>
      <c r="H73" s="1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08"/>
      <c r="C74" s="1"/>
      <c r="D74" s="108"/>
      <c r="E74" s="109"/>
      <c r="G74" s="1"/>
      <c r="H74" s="1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08"/>
      <c r="C75" s="1"/>
      <c r="D75" s="108"/>
      <c r="E75" s="109"/>
      <c r="G75" s="1"/>
      <c r="H75" s="1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08"/>
      <c r="C76" s="1"/>
      <c r="D76" s="108"/>
      <c r="E76" s="109"/>
      <c r="G76" s="1"/>
      <c r="H76" s="1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08"/>
      <c r="C77" s="1"/>
      <c r="D77" s="108"/>
      <c r="E77" s="109"/>
      <c r="G77" s="1"/>
      <c r="H77" s="1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08"/>
      <c r="C78" s="1"/>
      <c r="D78" s="108"/>
      <c r="E78" s="109"/>
      <c r="G78" s="1"/>
      <c r="H78" s="1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08"/>
      <c r="C79" s="1"/>
      <c r="D79" s="108"/>
      <c r="E79" s="109"/>
      <c r="G79" s="1"/>
      <c r="H79" s="1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08"/>
      <c r="C80" s="1"/>
      <c r="D80" s="108"/>
      <c r="E80" s="109"/>
      <c r="G80" s="1"/>
      <c r="H80" s="1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08"/>
      <c r="C81" s="1"/>
      <c r="D81" s="108"/>
      <c r="E81" s="109"/>
      <c r="G81" s="1"/>
      <c r="H81" s="1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08"/>
      <c r="C82" s="1"/>
      <c r="D82" s="108"/>
      <c r="E82" s="109"/>
      <c r="G82" s="1"/>
      <c r="H82" s="1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08"/>
      <c r="C83" s="1"/>
      <c r="D83" s="108"/>
      <c r="E83" s="109"/>
      <c r="G83" s="1"/>
      <c r="H83" s="1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08"/>
      <c r="C84" s="1"/>
      <c r="D84" s="108"/>
      <c r="E84" s="109"/>
      <c r="G84" s="1"/>
      <c r="H84" s="1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08"/>
      <c r="C85" s="1"/>
      <c r="D85" s="108"/>
      <c r="E85" s="109"/>
      <c r="G85" s="1"/>
      <c r="H85" s="1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6"/>
      <c r="Z85" s="86"/>
      <c r="AA85" s="86"/>
      <c r="AB85" s="86"/>
      <c r="AC85" s="86"/>
      <c r="AD85" s="86"/>
    </row>
    <row r="86" spans="1:30" x14ac:dyDescent="0.25">
      <c r="A86" s="23"/>
      <c r="B86" s="108"/>
      <c r="C86" s="1"/>
      <c r="D86" s="108"/>
      <c r="E86" s="109"/>
      <c r="G86" s="1"/>
      <c r="H86" s="1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08"/>
      <c r="X86" s="1"/>
      <c r="Y86" s="86"/>
      <c r="Z86" s="86"/>
      <c r="AA86" s="86"/>
      <c r="AB86" s="86"/>
      <c r="AC86" s="86"/>
      <c r="AD86" s="86"/>
    </row>
    <row r="87" spans="1:30" x14ac:dyDescent="0.25">
      <c r="A87" s="23"/>
      <c r="B87" s="108"/>
      <c r="C87" s="1"/>
      <c r="D87" s="108"/>
      <c r="E87" s="109"/>
      <c r="G87" s="1"/>
      <c r="H87" s="1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08"/>
      <c r="X87" s="1"/>
      <c r="Y87" s="86"/>
      <c r="Z87" s="86"/>
      <c r="AA87" s="86"/>
      <c r="AB87" s="86"/>
      <c r="AC87" s="86"/>
      <c r="AD87" s="86"/>
    </row>
    <row r="88" spans="1:30" x14ac:dyDescent="0.25">
      <c r="A88" s="23"/>
      <c r="B88" s="108"/>
      <c r="C88" s="1"/>
      <c r="D88" s="108"/>
      <c r="E88" s="109"/>
      <c r="G88" s="1"/>
      <c r="H88" s="1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08"/>
      <c r="X88" s="1"/>
      <c r="Y88" s="86"/>
      <c r="Z88" s="86"/>
      <c r="AA88" s="86"/>
      <c r="AB88" s="86"/>
      <c r="AC88" s="86"/>
      <c r="AD88" s="86"/>
    </row>
    <row r="89" spans="1:30" x14ac:dyDescent="0.25">
      <c r="A89" s="23"/>
      <c r="B89" s="108"/>
      <c r="C89" s="1"/>
      <c r="D89" s="108"/>
      <c r="E89" s="109"/>
      <c r="G89" s="1"/>
      <c r="H89" s="1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08"/>
      <c r="X89" s="1"/>
      <c r="Y89" s="86"/>
      <c r="Z89" s="86"/>
      <c r="AA89" s="86"/>
      <c r="AB89" s="86"/>
      <c r="AC89" s="86"/>
      <c r="AD89" s="86"/>
    </row>
    <row r="90" spans="1:30" x14ac:dyDescent="0.25">
      <c r="A90" s="23"/>
      <c r="B90" s="108"/>
      <c r="C90" s="1"/>
      <c r="D90" s="108"/>
      <c r="E90" s="109"/>
      <c r="G90" s="1"/>
      <c r="H90" s="1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08"/>
      <c r="X90" s="1"/>
      <c r="Y90" s="86"/>
      <c r="Z90" s="86"/>
      <c r="AA90" s="86"/>
      <c r="AB90" s="86"/>
      <c r="AC90" s="86"/>
      <c r="AD90" s="86"/>
    </row>
    <row r="91" spans="1:30" x14ac:dyDescent="0.25">
      <c r="A91" s="23"/>
      <c r="B91" s="108"/>
      <c r="C91" s="1"/>
      <c r="D91" s="108"/>
      <c r="E91" s="109"/>
      <c r="G91" s="1"/>
      <c r="H91" s="1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08"/>
      <c r="X91" s="1"/>
      <c r="Y91" s="86"/>
      <c r="Z91" s="86"/>
      <c r="AA91" s="86"/>
      <c r="AB91" s="86"/>
      <c r="AC91" s="86"/>
      <c r="AD91" s="86"/>
    </row>
    <row r="92" spans="1:30" x14ac:dyDescent="0.25">
      <c r="A92" s="23"/>
      <c r="B92" s="108"/>
      <c r="C92" s="1"/>
      <c r="D92" s="108"/>
      <c r="E92" s="109"/>
      <c r="G92" s="1"/>
      <c r="H92" s="1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08"/>
      <c r="X92" s="1"/>
      <c r="Y92" s="86"/>
      <c r="Z92" s="86"/>
      <c r="AA92" s="86"/>
      <c r="AB92" s="86"/>
      <c r="AC92" s="86"/>
      <c r="AD92" s="86"/>
    </row>
    <row r="93" spans="1:30" x14ac:dyDescent="0.25">
      <c r="A93" s="23"/>
      <c r="B93" s="108"/>
      <c r="C93" s="1"/>
      <c r="D93" s="108"/>
      <c r="E93" s="109"/>
      <c r="G93" s="1"/>
      <c r="H93" s="1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08"/>
      <c r="X93" s="1"/>
      <c r="Y93" s="86"/>
      <c r="Z93" s="86"/>
      <c r="AA93" s="86"/>
      <c r="AB93" s="86"/>
      <c r="AC93" s="86"/>
      <c r="AD93" s="86"/>
    </row>
    <row r="94" spans="1:30" x14ac:dyDescent="0.25">
      <c r="A94" s="23"/>
      <c r="B94" s="108"/>
      <c r="C94" s="1"/>
      <c r="D94" s="108"/>
      <c r="E94" s="109"/>
      <c r="G94" s="1"/>
      <c r="H94" s="1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08"/>
      <c r="X94" s="1"/>
      <c r="Y94" s="86"/>
      <c r="Z94" s="86"/>
      <c r="AA94" s="86"/>
      <c r="AB94" s="86"/>
      <c r="AC94" s="86"/>
      <c r="AD94" s="86"/>
    </row>
    <row r="95" spans="1:30" x14ac:dyDescent="0.25">
      <c r="A95" s="23"/>
      <c r="B95" s="108"/>
      <c r="C95" s="1"/>
      <c r="D95" s="108"/>
      <c r="E95" s="109"/>
      <c r="G95" s="1"/>
      <c r="H95" s="1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108"/>
      <c r="X95" s="1"/>
      <c r="Y95" s="86"/>
      <c r="Z95" s="86"/>
      <c r="AA95" s="86"/>
      <c r="AB95" s="86"/>
      <c r="AC95" s="86"/>
      <c r="AD95" s="86"/>
    </row>
    <row r="96" spans="1:30" x14ac:dyDescent="0.25">
      <c r="A96" s="23"/>
      <c r="B96" s="108"/>
      <c r="C96" s="1"/>
      <c r="D96" s="108"/>
      <c r="E96" s="109"/>
      <c r="G96" s="1"/>
      <c r="H96" s="1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108"/>
      <c r="X96" s="1"/>
      <c r="Y96" s="86"/>
      <c r="Z96" s="86"/>
      <c r="AA96" s="86"/>
      <c r="AB96" s="86"/>
      <c r="AC96" s="86"/>
      <c r="AD96" s="86"/>
    </row>
    <row r="97" spans="1:30" x14ac:dyDescent="0.25">
      <c r="A97" s="23"/>
      <c r="B97" s="108"/>
      <c r="C97" s="1"/>
      <c r="D97" s="108"/>
      <c r="E97" s="109"/>
      <c r="G97" s="1"/>
      <c r="H97" s="1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108"/>
      <c r="X97" s="1"/>
      <c r="Y97" s="86"/>
      <c r="Z97" s="86"/>
      <c r="AA97" s="86"/>
      <c r="AB97" s="86"/>
      <c r="AC97" s="86"/>
      <c r="AD97" s="86"/>
    </row>
    <row r="98" spans="1:30" x14ac:dyDescent="0.25">
      <c r="A98" s="23"/>
      <c r="B98" s="108"/>
      <c r="C98" s="1"/>
      <c r="D98" s="108"/>
      <c r="E98" s="109"/>
      <c r="G98" s="1"/>
      <c r="H98" s="1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108"/>
      <c r="X98" s="1"/>
      <c r="Y98" s="86"/>
      <c r="Z98" s="86"/>
      <c r="AA98" s="86"/>
      <c r="AB98" s="86"/>
      <c r="AC98" s="86"/>
      <c r="AD98" s="86"/>
    </row>
    <row r="99" spans="1:30" x14ac:dyDescent="0.25">
      <c r="A99" s="23"/>
      <c r="B99" s="108"/>
      <c r="C99" s="1"/>
      <c r="D99" s="108"/>
      <c r="E99" s="109"/>
      <c r="G99" s="1"/>
      <c r="H99" s="1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108"/>
      <c r="X99" s="1"/>
      <c r="Y99" s="86"/>
      <c r="Z99" s="86"/>
      <c r="AA99" s="86"/>
      <c r="AB99" s="86"/>
      <c r="AC99" s="86"/>
      <c r="AD99" s="86"/>
    </row>
    <row r="100" spans="1:30" x14ac:dyDescent="0.25">
      <c r="A100" s="23"/>
      <c r="B100" s="108"/>
      <c r="C100" s="1"/>
      <c r="D100" s="108"/>
      <c r="E100" s="109"/>
      <c r="G100" s="1"/>
      <c r="H100" s="1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08"/>
      <c r="X100" s="1"/>
      <c r="Y100" s="86"/>
      <c r="Z100" s="86"/>
      <c r="AA100" s="86"/>
      <c r="AB100" s="86"/>
      <c r="AC100" s="86"/>
      <c r="AD100" s="86"/>
    </row>
    <row r="101" spans="1:30" x14ac:dyDescent="0.25">
      <c r="A101" s="23"/>
      <c r="B101" s="108"/>
      <c r="C101" s="1"/>
      <c r="D101" s="108"/>
      <c r="E101" s="109"/>
      <c r="G101" s="1"/>
      <c r="H101" s="1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08"/>
      <c r="X101" s="1"/>
      <c r="Y101" s="86"/>
      <c r="Z101" s="86"/>
      <c r="AA101" s="86"/>
      <c r="AB101" s="86"/>
      <c r="AC101" s="86"/>
      <c r="AD101" s="86"/>
    </row>
    <row r="102" spans="1:30" x14ac:dyDescent="0.25">
      <c r="A102" s="23"/>
      <c r="B102" s="108"/>
      <c r="C102" s="1"/>
      <c r="D102" s="108"/>
      <c r="E102" s="109"/>
      <c r="G102" s="1"/>
      <c r="H102" s="1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08"/>
      <c r="X102" s="1"/>
      <c r="Y102" s="86"/>
      <c r="Z102" s="86"/>
      <c r="AA102" s="86"/>
      <c r="AB102" s="86"/>
      <c r="AC102" s="86"/>
      <c r="AD102" s="86"/>
    </row>
    <row r="103" spans="1:30" x14ac:dyDescent="0.25">
      <c r="A103" s="23"/>
      <c r="B103" s="108"/>
      <c r="C103" s="1"/>
      <c r="D103" s="108"/>
      <c r="E103" s="109"/>
      <c r="G103" s="1"/>
      <c r="H103" s="1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08"/>
      <c r="X103" s="1"/>
      <c r="Y103" s="86"/>
      <c r="Z103" s="86"/>
      <c r="AA103" s="86"/>
      <c r="AB103" s="86"/>
      <c r="AC103" s="86"/>
      <c r="AD103" s="86"/>
    </row>
    <row r="104" spans="1:30" x14ac:dyDescent="0.25">
      <c r="A104" s="23"/>
      <c r="B104" s="108"/>
      <c r="C104" s="1"/>
      <c r="D104" s="108"/>
      <c r="E104" s="109"/>
      <c r="G104" s="1"/>
      <c r="H104" s="1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08"/>
      <c r="X104" s="1"/>
      <c r="Y104" s="86"/>
      <c r="Z104" s="86"/>
      <c r="AA104" s="86"/>
      <c r="AB104" s="86"/>
      <c r="AC104" s="86"/>
      <c r="AD104" s="86"/>
    </row>
    <row r="105" spans="1:30" x14ac:dyDescent="0.25">
      <c r="A105" s="23"/>
      <c r="B105" s="108"/>
      <c r="C105" s="1"/>
      <c r="D105" s="108"/>
      <c r="E105" s="109"/>
      <c r="G105" s="1"/>
      <c r="H105" s="1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08"/>
      <c r="X105" s="1"/>
      <c r="Y105" s="86"/>
      <c r="Z105" s="86"/>
      <c r="AA105" s="86"/>
      <c r="AB105" s="86"/>
      <c r="AC105" s="86"/>
      <c r="AD105" s="86"/>
    </row>
    <row r="106" spans="1:30" x14ac:dyDescent="0.25">
      <c r="A106" s="23"/>
      <c r="B106" s="108"/>
      <c r="C106" s="1"/>
      <c r="D106" s="108"/>
      <c r="E106" s="109"/>
      <c r="G106" s="1"/>
      <c r="H106" s="1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08"/>
      <c r="X106" s="1"/>
      <c r="Y106" s="86"/>
      <c r="Z106" s="86"/>
      <c r="AA106" s="86"/>
      <c r="AB106" s="86"/>
      <c r="AC106" s="86"/>
      <c r="AD106" s="86"/>
    </row>
    <row r="107" spans="1:30" x14ac:dyDescent="0.25">
      <c r="A107" s="23"/>
      <c r="B107" s="108"/>
      <c r="C107" s="1"/>
      <c r="D107" s="108"/>
      <c r="E107" s="109"/>
      <c r="G107" s="1"/>
      <c r="H107" s="1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08"/>
      <c r="X107" s="1"/>
      <c r="Y107" s="86"/>
      <c r="Z107" s="86"/>
      <c r="AA107" s="86"/>
      <c r="AB107" s="86"/>
      <c r="AC107" s="86"/>
      <c r="AD107" s="86"/>
    </row>
    <row r="108" spans="1:30" x14ac:dyDescent="0.25">
      <c r="A108" s="23"/>
      <c r="B108" s="108"/>
      <c r="C108" s="1"/>
      <c r="D108" s="108"/>
      <c r="E108" s="109"/>
      <c r="G108" s="1"/>
      <c r="H108" s="1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08"/>
      <c r="X108" s="1"/>
      <c r="Y108" s="86"/>
      <c r="Z108" s="86"/>
      <c r="AA108" s="86"/>
      <c r="AB108" s="86"/>
      <c r="AC108" s="86"/>
      <c r="AD108" s="86"/>
    </row>
    <row r="109" spans="1:30" x14ac:dyDescent="0.25">
      <c r="A109" s="23"/>
      <c r="B109" s="108"/>
      <c r="C109" s="1"/>
      <c r="D109" s="108"/>
      <c r="E109" s="109"/>
      <c r="G109" s="1"/>
      <c r="H109" s="1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08"/>
      <c r="X109" s="1"/>
      <c r="Y109" s="86"/>
      <c r="Z109" s="86"/>
      <c r="AA109" s="86"/>
      <c r="AB109" s="86"/>
      <c r="AC109" s="86"/>
      <c r="AD109" s="86"/>
    </row>
    <row r="110" spans="1:30" x14ac:dyDescent="0.25">
      <c r="A110" s="23"/>
      <c r="B110" s="108"/>
      <c r="C110" s="1"/>
      <c r="D110" s="108"/>
      <c r="E110" s="109"/>
      <c r="G110" s="1"/>
      <c r="H110" s="1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8"/>
      <c r="X110" s="1"/>
      <c r="Y110" s="86"/>
      <c r="Z110" s="86"/>
      <c r="AA110" s="86"/>
      <c r="AB110" s="86"/>
      <c r="AC110" s="86"/>
      <c r="AD110" s="86"/>
    </row>
    <row r="111" spans="1:30" x14ac:dyDescent="0.25">
      <c r="A111" s="23"/>
      <c r="B111" s="108"/>
      <c r="C111" s="1"/>
      <c r="D111" s="108"/>
      <c r="E111" s="109"/>
      <c r="G111" s="1"/>
      <c r="H111" s="1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8"/>
      <c r="X111" s="1"/>
      <c r="Y111" s="86"/>
      <c r="Z111" s="86"/>
      <c r="AA111" s="86"/>
      <c r="AB111" s="86"/>
      <c r="AC111" s="86"/>
      <c r="AD111" s="86"/>
    </row>
    <row r="112" spans="1:30" x14ac:dyDescent="0.25">
      <c r="A112" s="23"/>
      <c r="B112" s="108"/>
      <c r="C112" s="1"/>
      <c r="D112" s="108"/>
      <c r="E112" s="109"/>
      <c r="G112" s="1"/>
      <c r="H112" s="1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08"/>
      <c r="X112" s="1"/>
      <c r="Y112" s="86"/>
      <c r="Z112" s="86"/>
      <c r="AA112" s="86"/>
      <c r="AB112" s="86"/>
      <c r="AC112" s="86"/>
      <c r="AD112" s="86"/>
    </row>
    <row r="113" spans="1:30" x14ac:dyDescent="0.25">
      <c r="A113" s="23"/>
      <c r="B113" s="108"/>
      <c r="C113" s="1"/>
      <c r="D113" s="108"/>
      <c r="E113" s="109"/>
      <c r="G113" s="1"/>
      <c r="H113" s="1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08"/>
      <c r="X113" s="1"/>
      <c r="Y113" s="86"/>
      <c r="Z113" s="86"/>
      <c r="AA113" s="86"/>
      <c r="AB113" s="86"/>
      <c r="AC113" s="86"/>
      <c r="AD113" s="86"/>
    </row>
    <row r="114" spans="1:30" x14ac:dyDescent="0.25">
      <c r="A114" s="23"/>
      <c r="B114" s="108"/>
      <c r="C114" s="1"/>
      <c r="D114" s="108"/>
      <c r="E114" s="109"/>
      <c r="G114" s="1"/>
      <c r="H114" s="1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08"/>
      <c r="X114" s="1"/>
      <c r="Y114" s="86"/>
      <c r="Z114" s="86"/>
      <c r="AA114" s="86"/>
      <c r="AB114" s="86"/>
      <c r="AC114" s="86"/>
      <c r="AD114" s="86"/>
    </row>
    <row r="115" spans="1:30" x14ac:dyDescent="0.25">
      <c r="A115" s="23"/>
      <c r="B115" s="108"/>
      <c r="C115" s="1"/>
      <c r="D115" s="108"/>
      <c r="E115" s="109"/>
      <c r="G115" s="1"/>
      <c r="H115" s="1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08"/>
      <c r="X115" s="1"/>
      <c r="Y115" s="86"/>
      <c r="Z115" s="86"/>
      <c r="AA115" s="86"/>
      <c r="AB115" s="86"/>
      <c r="AC115" s="86"/>
      <c r="AD115" s="86"/>
    </row>
    <row r="116" spans="1:30" x14ac:dyDescent="0.25">
      <c r="A116" s="23"/>
      <c r="B116" s="108"/>
      <c r="C116" s="1"/>
      <c r="D116" s="108"/>
      <c r="E116" s="109"/>
      <c r="G116" s="1"/>
      <c r="H116" s="1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08"/>
      <c r="X116" s="1"/>
      <c r="Y116" s="86"/>
      <c r="Z116" s="86"/>
      <c r="AA116" s="86"/>
      <c r="AB116" s="86"/>
      <c r="AC116" s="86"/>
      <c r="AD116" s="86"/>
    </row>
    <row r="117" spans="1:30" x14ac:dyDescent="0.25">
      <c r="A117" s="23"/>
      <c r="B117" s="108"/>
      <c r="C117" s="1"/>
      <c r="D117" s="108"/>
      <c r="E117" s="109"/>
      <c r="G117" s="1"/>
      <c r="H117" s="1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08"/>
      <c r="X117" s="1"/>
      <c r="Y117" s="86"/>
      <c r="Z117" s="86"/>
      <c r="AA117" s="86"/>
      <c r="AB117" s="86"/>
      <c r="AC117" s="86"/>
      <c r="AD117" s="86"/>
    </row>
    <row r="118" spans="1:30" x14ac:dyDescent="0.25">
      <c r="A118" s="23"/>
      <c r="B118" s="108"/>
      <c r="C118" s="1"/>
      <c r="D118" s="108"/>
      <c r="E118" s="109"/>
      <c r="G118" s="1"/>
      <c r="H118" s="1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08"/>
      <c r="X118" s="1"/>
      <c r="Y118" s="86"/>
      <c r="Z118" s="86"/>
      <c r="AA118" s="86"/>
      <c r="AB118" s="86"/>
      <c r="AC118" s="86"/>
      <c r="AD118" s="86"/>
    </row>
    <row r="119" spans="1:30" x14ac:dyDescent="0.25">
      <c r="A119" s="23"/>
      <c r="B119" s="108"/>
      <c r="C119" s="1"/>
      <c r="D119" s="108"/>
      <c r="E119" s="109"/>
      <c r="G119" s="1"/>
      <c r="H119" s="1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08"/>
      <c r="X119" s="1"/>
      <c r="Y119" s="86"/>
      <c r="Z119" s="86"/>
      <c r="AA119" s="86"/>
      <c r="AB119" s="86"/>
      <c r="AC119" s="86"/>
      <c r="AD119" s="86"/>
    </row>
    <row r="120" spans="1:30" x14ac:dyDescent="0.25">
      <c r="A120" s="23"/>
      <c r="B120" s="108"/>
      <c r="C120" s="1"/>
      <c r="D120" s="108"/>
      <c r="E120" s="109"/>
      <c r="G120" s="1"/>
      <c r="H120" s="1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08"/>
      <c r="X120" s="1"/>
      <c r="Y120" s="86"/>
      <c r="Z120" s="86"/>
      <c r="AA120" s="86"/>
      <c r="AB120" s="86"/>
      <c r="AC120" s="86"/>
      <c r="AD120" s="86"/>
    </row>
    <row r="121" spans="1:30" x14ac:dyDescent="0.25">
      <c r="A121" s="23"/>
      <c r="B121" s="108"/>
      <c r="C121" s="1"/>
      <c r="D121" s="108"/>
      <c r="E121" s="109"/>
      <c r="G121" s="1"/>
      <c r="H121" s="1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08"/>
      <c r="X121" s="1"/>
      <c r="Y121" s="86"/>
      <c r="Z121" s="86"/>
      <c r="AA121" s="86"/>
      <c r="AB121" s="86"/>
      <c r="AC121" s="86"/>
      <c r="AD121" s="86"/>
    </row>
    <row r="122" spans="1:30" x14ac:dyDescent="0.25">
      <c r="A122" s="23"/>
      <c r="B122" s="108"/>
      <c r="C122" s="1"/>
      <c r="D122" s="108"/>
      <c r="E122" s="109"/>
      <c r="G122" s="1"/>
      <c r="H122" s="1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08"/>
      <c r="X122" s="1"/>
      <c r="Y122" s="86"/>
      <c r="Z122" s="86"/>
      <c r="AA122" s="86"/>
      <c r="AB122" s="86"/>
      <c r="AC122" s="86"/>
      <c r="AD122" s="86"/>
    </row>
    <row r="123" spans="1:30" x14ac:dyDescent="0.25">
      <c r="A123" s="23"/>
      <c r="B123" s="108"/>
      <c r="C123" s="1"/>
      <c r="D123" s="108"/>
      <c r="E123" s="109"/>
      <c r="G123" s="1"/>
      <c r="H123" s="1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08"/>
      <c r="X123" s="1"/>
      <c r="Y123" s="86"/>
      <c r="Z123" s="86"/>
      <c r="AA123" s="86"/>
      <c r="AB123" s="86"/>
      <c r="AC123" s="86"/>
      <c r="AD123" s="86"/>
    </row>
    <row r="124" spans="1:30" x14ac:dyDescent="0.25">
      <c r="A124" s="23"/>
      <c r="B124" s="108"/>
      <c r="C124" s="1"/>
      <c r="D124" s="108"/>
      <c r="E124" s="109"/>
      <c r="G124" s="1"/>
      <c r="H124" s="1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08"/>
      <c r="X124" s="1"/>
      <c r="Y124" s="86"/>
      <c r="Z124" s="86"/>
      <c r="AA124" s="86"/>
      <c r="AB124" s="86"/>
      <c r="AC124" s="86"/>
      <c r="AD124" s="86"/>
    </row>
    <row r="125" spans="1:30" x14ac:dyDescent="0.25">
      <c r="A125" s="23"/>
      <c r="B125" s="108"/>
      <c r="C125" s="1"/>
      <c r="D125" s="108"/>
      <c r="E125" s="109"/>
      <c r="G125" s="1"/>
      <c r="H125" s="1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08"/>
      <c r="X125" s="1"/>
      <c r="Y125" s="86"/>
      <c r="Z125" s="86"/>
      <c r="AA125" s="86"/>
      <c r="AB125" s="86"/>
      <c r="AC125" s="86"/>
      <c r="AD125" s="86"/>
    </row>
    <row r="126" spans="1:30" x14ac:dyDescent="0.25">
      <c r="A126" s="23"/>
      <c r="B126" s="108"/>
      <c r="C126" s="1"/>
      <c r="D126" s="108"/>
      <c r="E126" s="109"/>
      <c r="G126" s="1"/>
      <c r="H126" s="1"/>
      <c r="I126" s="1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08"/>
      <c r="X126" s="1"/>
      <c r="Y126" s="86"/>
      <c r="Z126" s="86"/>
      <c r="AA126" s="86"/>
      <c r="AB126" s="86"/>
      <c r="AC126" s="86"/>
      <c r="AD126" s="86"/>
    </row>
    <row r="127" spans="1:30" x14ac:dyDescent="0.25">
      <c r="A127" s="23"/>
      <c r="B127" s="108"/>
      <c r="C127" s="1"/>
      <c r="D127" s="108"/>
      <c r="E127" s="109"/>
      <c r="G127" s="1"/>
      <c r="H127" s="1"/>
      <c r="I127" s="1"/>
      <c r="J127" s="24"/>
      <c r="K127" s="24"/>
      <c r="L127" s="2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08"/>
      <c r="X127" s="1"/>
      <c r="Y127" s="86"/>
      <c r="Z127" s="86"/>
      <c r="AA127" s="86"/>
      <c r="AB127" s="86"/>
      <c r="AC127" s="86"/>
      <c r="AD127" s="86"/>
    </row>
    <row r="128" spans="1:30" x14ac:dyDescent="0.25">
      <c r="A128" s="23"/>
      <c r="B128" s="108"/>
      <c r="C128" s="1"/>
      <c r="D128" s="108"/>
      <c r="E128" s="109"/>
      <c r="G128" s="1"/>
      <c r="H128" s="1"/>
      <c r="I128" s="1"/>
      <c r="J128" s="24"/>
      <c r="K128" s="24"/>
      <c r="L128" s="2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08"/>
      <c r="X128" s="1"/>
      <c r="Y128" s="86"/>
      <c r="Z128" s="86"/>
      <c r="AA128" s="86"/>
      <c r="AB128" s="86"/>
      <c r="AC128" s="86"/>
      <c r="AD128" s="86"/>
    </row>
    <row r="129" spans="1:30" x14ac:dyDescent="0.25">
      <c r="A129" s="23"/>
      <c r="B129" s="108"/>
      <c r="C129" s="1"/>
      <c r="D129" s="108"/>
      <c r="E129" s="109"/>
      <c r="G129" s="1"/>
      <c r="H129" s="1"/>
      <c r="I129" s="1"/>
      <c r="J129" s="24"/>
      <c r="K129" s="24"/>
      <c r="L129" s="2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08"/>
      <c r="X129" s="1"/>
      <c r="Y129" s="86"/>
      <c r="Z129" s="86"/>
      <c r="AA129" s="86"/>
      <c r="AB129" s="86"/>
      <c r="AC129" s="86"/>
      <c r="AD129" s="86"/>
    </row>
    <row r="130" spans="1:30" x14ac:dyDescent="0.25">
      <c r="A130" s="23"/>
      <c r="B130" s="108"/>
      <c r="C130" s="1"/>
      <c r="D130" s="108"/>
      <c r="E130" s="109"/>
      <c r="G130" s="1"/>
      <c r="H130" s="1"/>
      <c r="I130" s="1"/>
      <c r="J130" s="24"/>
      <c r="K130" s="24"/>
      <c r="L130" s="2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08"/>
      <c r="X130" s="1"/>
      <c r="Y130" s="86"/>
      <c r="Z130" s="86"/>
      <c r="AA130" s="86"/>
      <c r="AB130" s="86"/>
      <c r="AC130" s="86"/>
      <c r="AD130" s="86"/>
    </row>
    <row r="131" spans="1:30" x14ac:dyDescent="0.25">
      <c r="A131" s="23"/>
      <c r="B131" s="108"/>
      <c r="C131" s="1"/>
      <c r="D131" s="108"/>
      <c r="E131" s="109"/>
      <c r="G131" s="1"/>
      <c r="H131" s="1"/>
      <c r="I131" s="1"/>
      <c r="J131" s="24"/>
      <c r="K131" s="24"/>
      <c r="L131" s="2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08"/>
      <c r="X131" s="1"/>
      <c r="Y131" s="86"/>
      <c r="Z131" s="86"/>
      <c r="AA131" s="86"/>
      <c r="AB131" s="86"/>
      <c r="AC131" s="86"/>
      <c r="AD131" s="86"/>
    </row>
    <row r="132" spans="1:30" x14ac:dyDescent="0.25">
      <c r="A132" s="23"/>
      <c r="B132" s="108"/>
      <c r="C132" s="1"/>
      <c r="D132" s="108"/>
      <c r="E132" s="109"/>
      <c r="G132" s="1"/>
      <c r="H132" s="1"/>
      <c r="I132" s="1"/>
      <c r="J132" s="24"/>
      <c r="K132" s="24"/>
      <c r="L132" s="2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08"/>
      <c r="X132" s="1"/>
      <c r="Y132" s="86"/>
      <c r="Z132" s="86"/>
      <c r="AA132" s="86"/>
      <c r="AB132" s="86"/>
      <c r="AC132" s="86"/>
      <c r="AD132" s="86"/>
    </row>
    <row r="133" spans="1:30" x14ac:dyDescent="0.25">
      <c r="A133" s="23"/>
      <c r="B133" s="108"/>
      <c r="C133" s="1"/>
      <c r="D133" s="108"/>
      <c r="E133" s="109"/>
      <c r="G133" s="1"/>
      <c r="H133" s="1"/>
      <c r="I133" s="1"/>
      <c r="J133" s="24"/>
      <c r="K133" s="24"/>
      <c r="L133" s="2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08"/>
      <c r="X133" s="1"/>
      <c r="Y133" s="86"/>
      <c r="Z133" s="86"/>
      <c r="AA133" s="86"/>
      <c r="AB133" s="86"/>
      <c r="AC133" s="86"/>
      <c r="AD133" s="86"/>
    </row>
    <row r="134" spans="1:30" x14ac:dyDescent="0.25">
      <c r="A134" s="23"/>
      <c r="B134" s="108"/>
      <c r="C134" s="1"/>
      <c r="D134" s="108"/>
      <c r="E134" s="109"/>
      <c r="G134" s="1"/>
      <c r="H134" s="1"/>
      <c r="I134" s="1"/>
      <c r="J134" s="24"/>
      <c r="K134" s="24"/>
      <c r="L134" s="2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08"/>
      <c r="X134" s="1"/>
      <c r="Y134" s="86"/>
      <c r="Z134" s="86"/>
      <c r="AA134" s="86"/>
      <c r="AB134" s="86"/>
      <c r="AC134" s="86"/>
      <c r="AD134" s="86"/>
    </row>
    <row r="135" spans="1:30" x14ac:dyDescent="0.25">
      <c r="A135" s="23"/>
      <c r="B135" s="108"/>
      <c r="C135" s="1"/>
      <c r="D135" s="108"/>
      <c r="E135" s="109"/>
      <c r="G135" s="1"/>
      <c r="H135" s="1"/>
      <c r="I135" s="1"/>
      <c r="J135" s="24"/>
      <c r="K135" s="24"/>
      <c r="L135" s="2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08"/>
      <c r="X135" s="1"/>
      <c r="Y135" s="86"/>
      <c r="Z135" s="86"/>
      <c r="AA135" s="86"/>
      <c r="AB135" s="86"/>
      <c r="AC135" s="86"/>
      <c r="AD135" s="86"/>
    </row>
    <row r="136" spans="1:30" x14ac:dyDescent="0.25">
      <c r="A136" s="23"/>
      <c r="B136" s="108"/>
      <c r="C136" s="1"/>
      <c r="D136" s="108"/>
      <c r="E136" s="109"/>
      <c r="G136" s="1"/>
      <c r="H136" s="1"/>
      <c r="I136" s="1"/>
      <c r="J136" s="24"/>
      <c r="K136" s="24"/>
      <c r="L136" s="2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08"/>
      <c r="X136" s="1"/>
      <c r="Y136" s="86"/>
      <c r="Z136" s="86"/>
      <c r="AA136" s="86"/>
      <c r="AB136" s="86"/>
      <c r="AC136" s="86"/>
      <c r="AD136" s="86"/>
    </row>
    <row r="137" spans="1:30" x14ac:dyDescent="0.25">
      <c r="A137" s="23"/>
      <c r="B137" s="108"/>
      <c r="C137" s="1"/>
      <c r="D137" s="108"/>
      <c r="E137" s="109"/>
      <c r="G137" s="1"/>
      <c r="H137" s="1"/>
      <c r="I137" s="1"/>
      <c r="J137" s="24"/>
      <c r="K137" s="24"/>
      <c r="L137" s="2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08"/>
      <c r="X137" s="1"/>
      <c r="Y137" s="86"/>
      <c r="Z137" s="86"/>
      <c r="AA137" s="86"/>
      <c r="AB137" s="86"/>
      <c r="AC137" s="86"/>
      <c r="AD137" s="86"/>
    </row>
    <row r="138" spans="1:30" x14ac:dyDescent="0.25">
      <c r="A138" s="23"/>
      <c r="B138" s="108"/>
      <c r="C138" s="1"/>
      <c r="D138" s="108"/>
      <c r="E138" s="109"/>
      <c r="G138" s="1"/>
      <c r="H138" s="1"/>
      <c r="I138" s="1"/>
      <c r="J138" s="24"/>
      <c r="K138" s="24"/>
      <c r="L138" s="2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08"/>
      <c r="X138" s="1"/>
      <c r="Y138" s="86"/>
      <c r="Z138" s="86"/>
      <c r="AA138" s="86"/>
      <c r="AB138" s="86"/>
      <c r="AC138" s="86"/>
      <c r="AD138" s="86"/>
    </row>
    <row r="139" spans="1:30" x14ac:dyDescent="0.25">
      <c r="A139" s="23"/>
      <c r="B139" s="108"/>
      <c r="C139" s="1"/>
      <c r="D139" s="108"/>
      <c r="E139" s="109"/>
      <c r="G139" s="1"/>
      <c r="H139" s="1"/>
      <c r="I139" s="1"/>
      <c r="J139" s="24"/>
      <c r="K139" s="24"/>
      <c r="L139" s="2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08"/>
      <c r="X139" s="1"/>
      <c r="Y139" s="86"/>
      <c r="Z139" s="86"/>
      <c r="AA139" s="86"/>
      <c r="AB139" s="86"/>
      <c r="AC139" s="86"/>
      <c r="AD139" s="86"/>
    </row>
    <row r="140" spans="1:30" x14ac:dyDescent="0.25">
      <c r="A140" s="23"/>
      <c r="B140" s="108"/>
      <c r="C140" s="1"/>
      <c r="D140" s="108"/>
      <c r="E140" s="109"/>
      <c r="G140" s="1"/>
      <c r="H140" s="1"/>
      <c r="I140" s="1"/>
      <c r="J140" s="24"/>
      <c r="K140" s="24"/>
      <c r="L140" s="2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08"/>
      <c r="X140" s="1"/>
      <c r="Y140" s="86"/>
      <c r="Z140" s="86"/>
      <c r="AA140" s="86"/>
      <c r="AB140" s="86"/>
      <c r="AC140" s="86"/>
      <c r="AD140" s="86"/>
    </row>
    <row r="141" spans="1:30" x14ac:dyDescent="0.25">
      <c r="A141" s="23"/>
      <c r="B141" s="108"/>
      <c r="C141" s="1"/>
      <c r="D141" s="108"/>
      <c r="E141" s="109"/>
      <c r="G141" s="1"/>
      <c r="H141" s="1"/>
      <c r="I141" s="1"/>
      <c r="J141" s="24"/>
      <c r="K141" s="24"/>
      <c r="L141" s="2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08"/>
      <c r="X141" s="1"/>
      <c r="Y141" s="86"/>
      <c r="Z141" s="86"/>
      <c r="AA141" s="86"/>
      <c r="AB141" s="86"/>
      <c r="AC141" s="86"/>
      <c r="AD141" s="86"/>
    </row>
    <row r="142" spans="1:30" x14ac:dyDescent="0.25">
      <c r="A142" s="23"/>
      <c r="B142" s="108"/>
      <c r="C142" s="1"/>
      <c r="D142" s="108"/>
      <c r="E142" s="109"/>
      <c r="G142" s="1"/>
      <c r="H142" s="1"/>
      <c r="I142" s="1"/>
      <c r="J142" s="24"/>
      <c r="K142" s="24"/>
      <c r="L142" s="2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08"/>
      <c r="X142" s="1"/>
      <c r="Y142" s="86"/>
      <c r="Z142" s="86"/>
      <c r="AA142" s="86"/>
      <c r="AB142" s="86"/>
      <c r="AC142" s="86"/>
      <c r="AD142" s="86"/>
    </row>
    <row r="143" spans="1:30" x14ac:dyDescent="0.25">
      <c r="A143" s="23"/>
      <c r="B143" s="108"/>
      <c r="C143" s="1"/>
      <c r="D143" s="108"/>
      <c r="E143" s="109"/>
      <c r="G143" s="1"/>
      <c r="H143" s="1"/>
      <c r="I143" s="1"/>
      <c r="J143" s="24"/>
      <c r="K143" s="24"/>
      <c r="L143" s="2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08"/>
      <c r="X143" s="1"/>
      <c r="Y143" s="86"/>
      <c r="Z143" s="86"/>
      <c r="AA143" s="86"/>
      <c r="AB143" s="86"/>
      <c r="AC143" s="86"/>
      <c r="AD143" s="86"/>
    </row>
    <row r="144" spans="1:30" x14ac:dyDescent="0.25">
      <c r="A144" s="23"/>
      <c r="B144" s="108"/>
      <c r="C144" s="1"/>
      <c r="D144" s="108"/>
      <c r="E144" s="109"/>
      <c r="G144" s="1"/>
      <c r="H144" s="1"/>
      <c r="I144" s="1"/>
      <c r="J144" s="24"/>
      <c r="K144" s="24"/>
      <c r="L144" s="2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08"/>
      <c r="X144" s="1"/>
      <c r="Y144" s="86"/>
      <c r="Z144" s="86"/>
      <c r="AA144" s="86"/>
      <c r="AB144" s="86"/>
      <c r="AC144" s="86"/>
      <c r="AD144" s="86"/>
    </row>
    <row r="145" spans="1:30" x14ac:dyDescent="0.25">
      <c r="A145" s="23"/>
      <c r="B145" s="108"/>
      <c r="C145" s="1"/>
      <c r="D145" s="108"/>
      <c r="E145" s="109"/>
      <c r="G145" s="1"/>
      <c r="H145" s="1"/>
      <c r="I145" s="1"/>
      <c r="J145" s="24"/>
      <c r="K145" s="24"/>
      <c r="L145" s="2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08"/>
      <c r="X145" s="1"/>
      <c r="Y145" s="86"/>
      <c r="Z145" s="86"/>
      <c r="AA145" s="86"/>
      <c r="AB145" s="86"/>
      <c r="AC145" s="86"/>
      <c r="AD145" s="86"/>
    </row>
    <row r="146" spans="1:30" x14ac:dyDescent="0.25">
      <c r="A146" s="23"/>
      <c r="B146" s="108"/>
      <c r="C146" s="1"/>
      <c r="D146" s="108"/>
      <c r="E146" s="109"/>
      <c r="G146" s="1"/>
      <c r="H146" s="1"/>
      <c r="I146" s="1"/>
      <c r="J146" s="24"/>
      <c r="K146" s="24"/>
      <c r="L146" s="2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08"/>
      <c r="X146" s="1"/>
      <c r="Y146" s="86"/>
      <c r="Z146" s="86"/>
      <c r="AA146" s="86"/>
      <c r="AB146" s="86"/>
      <c r="AC146" s="86"/>
      <c r="AD146" s="86"/>
    </row>
    <row r="147" spans="1:30" x14ac:dyDescent="0.25">
      <c r="A147" s="23"/>
      <c r="B147" s="108"/>
      <c r="C147" s="1"/>
      <c r="D147" s="108"/>
      <c r="E147" s="109"/>
      <c r="G147" s="1"/>
      <c r="H147" s="1"/>
      <c r="I147" s="1"/>
      <c r="J147" s="24"/>
      <c r="K147" s="24"/>
      <c r="L147" s="2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08"/>
      <c r="X147" s="1"/>
      <c r="Y147" s="86"/>
      <c r="Z147" s="86"/>
      <c r="AA147" s="86"/>
      <c r="AB147" s="86"/>
      <c r="AC147" s="86"/>
      <c r="AD147" s="86"/>
    </row>
    <row r="148" spans="1:30" x14ac:dyDescent="0.25">
      <c r="A148" s="23"/>
      <c r="B148" s="108"/>
      <c r="C148" s="1"/>
      <c r="D148" s="108"/>
      <c r="E148" s="109"/>
      <c r="G148" s="1"/>
      <c r="H148" s="1"/>
      <c r="I148" s="1"/>
      <c r="J148" s="24"/>
      <c r="K148" s="24"/>
      <c r="L148" s="2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08"/>
      <c r="X148" s="1"/>
      <c r="Y148" s="86"/>
      <c r="Z148" s="86"/>
      <c r="AA148" s="86"/>
      <c r="AB148" s="86"/>
      <c r="AC148" s="86"/>
      <c r="AD148" s="86"/>
    </row>
    <row r="149" spans="1:30" x14ac:dyDescent="0.25">
      <c r="A149" s="23"/>
      <c r="B149" s="108"/>
      <c r="C149" s="1"/>
      <c r="D149" s="108"/>
      <c r="E149" s="109"/>
      <c r="G149" s="1"/>
      <c r="H149" s="1"/>
      <c r="I149" s="1"/>
      <c r="J149" s="24"/>
      <c r="K149" s="24"/>
      <c r="L149" s="2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08"/>
      <c r="X149" s="1"/>
      <c r="Y149" s="86"/>
      <c r="Z149" s="86"/>
      <c r="AA149" s="86"/>
      <c r="AB149" s="86"/>
      <c r="AC149" s="86"/>
      <c r="AD149" s="86"/>
    </row>
    <row r="150" spans="1:30" x14ac:dyDescent="0.25">
      <c r="A150" s="23"/>
      <c r="B150" s="108"/>
      <c r="C150" s="1"/>
      <c r="D150" s="108"/>
      <c r="E150" s="109"/>
      <c r="G150" s="1"/>
      <c r="H150" s="1"/>
      <c r="I150" s="1"/>
      <c r="J150" s="24"/>
      <c r="K150" s="24"/>
      <c r="L150" s="2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08"/>
      <c r="X150" s="1"/>
      <c r="Y150" s="86"/>
      <c r="Z150" s="86"/>
      <c r="AA150" s="86"/>
      <c r="AB150" s="86"/>
      <c r="AC150" s="86"/>
      <c r="AD150" s="86"/>
    </row>
    <row r="151" spans="1:30" x14ac:dyDescent="0.25">
      <c r="A151" s="23"/>
      <c r="B151" s="108"/>
      <c r="C151" s="1"/>
      <c r="D151" s="108"/>
      <c r="E151" s="109"/>
      <c r="G151" s="1"/>
      <c r="H151" s="1"/>
      <c r="I151" s="1"/>
      <c r="J151" s="24"/>
      <c r="K151" s="24"/>
      <c r="L151" s="2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08"/>
      <c r="X151" s="1"/>
      <c r="Y151" s="86"/>
      <c r="Z151" s="86"/>
      <c r="AA151" s="86"/>
      <c r="AB151" s="86"/>
      <c r="AC151" s="86"/>
      <c r="AD151" s="86"/>
    </row>
    <row r="152" spans="1:30" x14ac:dyDescent="0.25">
      <c r="A152" s="23"/>
      <c r="B152" s="108"/>
      <c r="C152" s="1"/>
      <c r="D152" s="108"/>
      <c r="E152" s="109"/>
      <c r="G152" s="1"/>
      <c r="H152" s="1"/>
      <c r="I152" s="1"/>
      <c r="J152" s="24"/>
      <c r="K152" s="24"/>
      <c r="L152" s="2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08"/>
      <c r="X152" s="1"/>
      <c r="Y152" s="86"/>
      <c r="Z152" s="86"/>
      <c r="AA152" s="86"/>
      <c r="AB152" s="86"/>
      <c r="AC152" s="86"/>
      <c r="AD152" s="86"/>
    </row>
    <row r="153" spans="1:30" x14ac:dyDescent="0.25">
      <c r="A153" s="23"/>
      <c r="B153" s="108"/>
      <c r="C153" s="1"/>
      <c r="D153" s="108"/>
      <c r="E153" s="109"/>
      <c r="G153" s="1"/>
      <c r="H153" s="1"/>
      <c r="I153" s="1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08"/>
      <c r="X153" s="1"/>
      <c r="Y153" s="86"/>
      <c r="Z153" s="86"/>
      <c r="AA153" s="86"/>
      <c r="AB153" s="86"/>
      <c r="AC153" s="86"/>
      <c r="AD153" s="86"/>
    </row>
    <row r="154" spans="1:30" x14ac:dyDescent="0.25">
      <c r="A154" s="23"/>
      <c r="B154" s="108"/>
      <c r="C154" s="1"/>
      <c r="D154" s="108"/>
      <c r="E154" s="109"/>
      <c r="G154" s="1"/>
      <c r="H154" s="1"/>
      <c r="I154" s="1"/>
      <c r="J154" s="24"/>
      <c r="K154" s="24"/>
      <c r="L154" s="2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08"/>
      <c r="X154" s="1"/>
      <c r="Y154" s="86"/>
      <c r="Z154" s="86"/>
      <c r="AA154" s="86"/>
      <c r="AB154" s="86"/>
      <c r="AC154" s="86"/>
      <c r="AD154" s="86"/>
    </row>
    <row r="155" spans="1:30" x14ac:dyDescent="0.25">
      <c r="A155" s="23"/>
      <c r="B155" s="108"/>
      <c r="C155" s="1"/>
      <c r="D155" s="108"/>
      <c r="E155" s="109"/>
      <c r="G155" s="1"/>
      <c r="H155" s="1"/>
      <c r="I155" s="1"/>
      <c r="J155" s="24"/>
      <c r="K155" s="24"/>
      <c r="L155" s="2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08"/>
      <c r="X155" s="1"/>
      <c r="Y155" s="86"/>
      <c r="Z155" s="86"/>
      <c r="AA155" s="86"/>
      <c r="AB155" s="86"/>
      <c r="AC155" s="86"/>
      <c r="AD155" s="86"/>
    </row>
    <row r="156" spans="1:30" x14ac:dyDescent="0.25">
      <c r="A156" s="23"/>
      <c r="B156" s="108"/>
      <c r="C156" s="1"/>
      <c r="D156" s="108"/>
      <c r="E156" s="109"/>
      <c r="G156" s="1"/>
      <c r="H156" s="1"/>
      <c r="I156" s="1"/>
      <c r="J156" s="24"/>
      <c r="K156" s="24"/>
      <c r="L156" s="2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08"/>
      <c r="X156" s="1"/>
      <c r="Y156" s="86"/>
      <c r="Z156" s="86"/>
      <c r="AA156" s="86"/>
      <c r="AB156" s="86"/>
      <c r="AC156" s="86"/>
      <c r="AD156" s="86"/>
    </row>
    <row r="157" spans="1:30" x14ac:dyDescent="0.25">
      <c r="A157" s="23"/>
      <c r="B157" s="108"/>
      <c r="C157" s="1"/>
      <c r="D157" s="108"/>
      <c r="E157" s="109"/>
      <c r="G157" s="1"/>
      <c r="H157" s="1"/>
      <c r="I157" s="1"/>
      <c r="J157" s="24"/>
      <c r="K157" s="24"/>
      <c r="L157" s="2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08"/>
      <c r="X157" s="1"/>
      <c r="Y157" s="86"/>
      <c r="Z157" s="86"/>
      <c r="AA157" s="86"/>
      <c r="AB157" s="86"/>
      <c r="AC157" s="86"/>
      <c r="AD157" s="86"/>
    </row>
    <row r="158" spans="1:30" x14ac:dyDescent="0.25">
      <c r="A158" s="23"/>
      <c r="B158" s="108"/>
      <c r="C158" s="1"/>
      <c r="D158" s="108"/>
      <c r="E158" s="109"/>
      <c r="G158" s="1"/>
      <c r="H158" s="1"/>
      <c r="I158" s="1"/>
      <c r="J158" s="24"/>
      <c r="K158" s="24"/>
      <c r="L158" s="2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08"/>
      <c r="X158" s="1"/>
      <c r="Y158" s="86"/>
      <c r="Z158" s="86"/>
      <c r="AA158" s="86"/>
      <c r="AB158" s="86"/>
      <c r="AC158" s="86"/>
      <c r="AD158" s="86"/>
    </row>
    <row r="159" spans="1:30" x14ac:dyDescent="0.25">
      <c r="A159" s="23"/>
      <c r="B159" s="108"/>
      <c r="C159" s="1"/>
      <c r="D159" s="108"/>
      <c r="E159" s="109"/>
      <c r="G159" s="1"/>
      <c r="H159" s="1"/>
      <c r="I159" s="1"/>
      <c r="J159" s="24"/>
      <c r="K159" s="24"/>
      <c r="L159" s="2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08"/>
      <c r="X159" s="1"/>
      <c r="Y159" s="86"/>
      <c r="Z159" s="86"/>
      <c r="AA159" s="86"/>
      <c r="AB159" s="86"/>
      <c r="AC159" s="86"/>
      <c r="AD159" s="86"/>
    </row>
    <row r="160" spans="1:30" x14ac:dyDescent="0.25">
      <c r="A160" s="23"/>
      <c r="B160" s="108"/>
      <c r="C160" s="1"/>
      <c r="D160" s="108"/>
      <c r="E160" s="109"/>
      <c r="G160" s="1"/>
      <c r="H160" s="1"/>
      <c r="I160" s="1"/>
      <c r="J160" s="24"/>
      <c r="K160" s="24"/>
      <c r="L160" s="2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08"/>
      <c r="X160" s="1"/>
      <c r="Y160" s="86"/>
      <c r="Z160" s="86"/>
      <c r="AA160" s="86"/>
      <c r="AB160" s="86"/>
      <c r="AC160" s="86"/>
      <c r="AD160" s="86"/>
    </row>
    <row r="161" spans="1:30" x14ac:dyDescent="0.25">
      <c r="A161" s="23"/>
      <c r="B161" s="108"/>
      <c r="C161" s="1"/>
      <c r="D161" s="108"/>
      <c r="E161" s="109"/>
      <c r="G161" s="1"/>
      <c r="H161" s="1"/>
      <c r="I161" s="1"/>
      <c r="J161" s="24"/>
      <c r="K161" s="24"/>
      <c r="L161" s="2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08"/>
      <c r="X161" s="1"/>
      <c r="Y161" s="86"/>
      <c r="Z161" s="86"/>
      <c r="AA161" s="86"/>
      <c r="AB161" s="86"/>
      <c r="AC161" s="86"/>
      <c r="AD161" s="86"/>
    </row>
    <row r="162" spans="1:30" x14ac:dyDescent="0.25">
      <c r="A162" s="23"/>
      <c r="B162" s="108"/>
      <c r="C162" s="1"/>
      <c r="D162" s="108"/>
      <c r="E162" s="109"/>
      <c r="G162" s="1"/>
      <c r="H162" s="1"/>
      <c r="I162" s="1"/>
      <c r="J162" s="24"/>
      <c r="K162" s="24"/>
      <c r="L162" s="2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08"/>
      <c r="X162" s="1"/>
      <c r="Y162" s="86"/>
      <c r="Z162" s="86"/>
      <c r="AA162" s="86"/>
      <c r="AB162" s="86"/>
      <c r="AC162" s="86"/>
      <c r="AD162" s="86"/>
    </row>
  </sheetData>
  <sortState xmlns:xlrd2="http://schemas.microsoft.com/office/spreadsheetml/2017/richdata2" ref="B6:X7">
    <sortCondition ref="B6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2024-10-08T02:21:42Z</dcterms:modified>
</cp:coreProperties>
</file>